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一般会計歳入" sheetId="1" r:id="rId1"/>
    <sheet name="一般会計歳出" sheetId="2" r:id="rId2"/>
    <sheet name="特別会計" sheetId="3" r:id="rId3"/>
  </sheets>
  <definedNames/>
  <calcPr fullCalcOnLoad="1"/>
</workbook>
</file>

<file path=xl/sharedStrings.xml><?xml version="1.0" encoding="utf-8"?>
<sst xmlns="http://schemas.openxmlformats.org/spreadsheetml/2006/main" count="600" uniqueCount="315">
  <si>
    <t>２００３年度兵庫県一般会計予算案</t>
  </si>
  <si>
    <t>歳　　入</t>
  </si>
  <si>
    <t>（減額の場合は△）</t>
  </si>
  <si>
    <t>　　単位：千円</t>
  </si>
  <si>
    <t>款</t>
  </si>
  <si>
    <t>事項の内訳</t>
  </si>
  <si>
    <t>増減額</t>
  </si>
  <si>
    <t>備   考</t>
  </si>
  <si>
    <t>分担金・負担金</t>
  </si>
  <si>
    <r>
      <t>△</t>
    </r>
    <r>
      <rPr>
        <sz val="20"/>
        <rFont val="Arial Narrow"/>
        <family val="2"/>
      </rPr>
      <t xml:space="preserve"> 9,447,519</t>
    </r>
  </si>
  <si>
    <t>地元負担金等</t>
  </si>
  <si>
    <t>使用料・手数料</t>
  </si>
  <si>
    <r>
      <t>△</t>
    </r>
    <r>
      <rPr>
        <sz val="20"/>
        <rFont val="Arial Narrow"/>
        <family val="2"/>
      </rPr>
      <t xml:space="preserve"> 134,112</t>
    </r>
  </si>
  <si>
    <t>県立大学等授業料、淡路景観園芸学校授業料</t>
  </si>
  <si>
    <t>国庫支出金</t>
  </si>
  <si>
    <r>
      <t>△</t>
    </r>
    <r>
      <rPr>
        <sz val="20"/>
        <rFont val="Arial Narrow"/>
        <family val="2"/>
      </rPr>
      <t xml:space="preserve"> 15,612,653</t>
    </r>
  </si>
  <si>
    <t>民生費、衛生費、労働費、農林水産費、土木費、教育費</t>
  </si>
  <si>
    <t>繰入金</t>
  </si>
  <si>
    <r>
      <t>△</t>
    </r>
    <r>
      <rPr>
        <sz val="20"/>
        <rFont val="Arial Narrow"/>
        <family val="2"/>
      </rPr>
      <t xml:space="preserve"> 22,690</t>
    </r>
  </si>
  <si>
    <t>基金繰入金</t>
  </si>
  <si>
    <t>県債</t>
  </si>
  <si>
    <r>
      <t>△</t>
    </r>
    <r>
      <rPr>
        <sz val="20"/>
        <rFont val="Arial Narrow"/>
        <family val="2"/>
      </rPr>
      <t xml:space="preserve"> 46,682,608</t>
    </r>
  </si>
  <si>
    <t>合   　　計</t>
  </si>
  <si>
    <r>
      <t>△</t>
    </r>
    <r>
      <rPr>
        <sz val="20"/>
        <rFont val="Arial Narrow"/>
        <family val="2"/>
      </rPr>
      <t xml:space="preserve"> 71,899,582</t>
    </r>
  </si>
  <si>
    <t>単位：千円</t>
  </si>
  <si>
    <t>歳　　出</t>
  </si>
  <si>
    <t>款　</t>
  </si>
  <si>
    <t>目</t>
  </si>
  <si>
    <t>事　項</t>
  </si>
  <si>
    <t>予算額</t>
  </si>
  <si>
    <t>増減の財源内訳</t>
  </si>
  <si>
    <t>備考</t>
  </si>
  <si>
    <t>特定財源</t>
  </si>
  <si>
    <t>起債</t>
  </si>
  <si>
    <t>一般財源</t>
  </si>
  <si>
    <t>　総務費</t>
  </si>
  <si>
    <t>電子計算管理費</t>
  </si>
  <si>
    <t>総務費</t>
  </si>
  <si>
    <t>情報管理推進費</t>
  </si>
  <si>
    <t>電子申請システム構築等事業費</t>
  </si>
  <si>
    <t>渉外費</t>
  </si>
  <si>
    <t>海外協力推進費</t>
  </si>
  <si>
    <t>国際会議等誘致事業費</t>
  </si>
  <si>
    <t>誘致スタッフを1人に</t>
  </si>
  <si>
    <t>淡路夢舞台国際会議場管理運営費</t>
  </si>
  <si>
    <t>減額</t>
  </si>
  <si>
    <t>企画総務費</t>
  </si>
  <si>
    <t>企画職員費</t>
  </si>
  <si>
    <t>合併支援職員分</t>
  </si>
  <si>
    <t>5名分</t>
  </si>
  <si>
    <t>調査調整費</t>
  </si>
  <si>
    <t>明石海峡大橋関連施設整備等基金積立金</t>
  </si>
  <si>
    <t>賦課徴収費</t>
  </si>
  <si>
    <t>県税賦課徴収費</t>
  </si>
  <si>
    <t>県税電子申告システム構築事業費</t>
  </si>
  <si>
    <t>市町連絡調整費</t>
  </si>
  <si>
    <t>市町行財政調整推進費</t>
  </si>
  <si>
    <t>住民基本台帳ネットワークシステム推進事業費</t>
  </si>
  <si>
    <t>自治振興費</t>
  </si>
  <si>
    <t>広域行政推進費</t>
  </si>
  <si>
    <t>市町のあり方検討支援事業費</t>
  </si>
  <si>
    <t>地域振興費</t>
  </si>
  <si>
    <t>地域振興推進費</t>
  </si>
  <si>
    <t>(新規)淡路島生活排水対策推進費</t>
  </si>
  <si>
    <t>国際会議場誘致事業費をまわす</t>
  </si>
  <si>
    <t>生活総務費</t>
  </si>
  <si>
    <t>ヘリコプター運航事業費補助</t>
  </si>
  <si>
    <t>参画と協働総合推進費</t>
  </si>
  <si>
    <t>生活復興推進費</t>
  </si>
  <si>
    <t>被災者復興支援対策事業費等</t>
  </si>
  <si>
    <t>昨年並みにもどす</t>
  </si>
  <si>
    <t>県外居住被災者支援情報提供事業費</t>
  </si>
  <si>
    <t>昨年並み</t>
  </si>
  <si>
    <t>生活科学化推進費</t>
  </si>
  <si>
    <t>男女共同参画推進費</t>
  </si>
  <si>
    <t>ＤＶ防止のための普及啓発費</t>
  </si>
  <si>
    <t>復活</t>
  </si>
  <si>
    <t>防災総務費</t>
  </si>
  <si>
    <t xml:space="preserve">災害対策費
</t>
  </si>
  <si>
    <t>国際防災・人道支援拠点形成推進事業費</t>
  </si>
  <si>
    <t>小　計</t>
  </si>
  <si>
    <t>　民生費</t>
  </si>
  <si>
    <t>社会福祉対策費</t>
  </si>
  <si>
    <t>民生費</t>
  </si>
  <si>
    <t>社会福祉施設処遇改善費</t>
  </si>
  <si>
    <t>民間社会福祉施設職員処遇改善費補助</t>
  </si>
  <si>
    <t>人権啓発推進費</t>
  </si>
  <si>
    <t>隣保館活動促進費</t>
  </si>
  <si>
    <t>人権ネットワーク事業費</t>
  </si>
  <si>
    <t>解放同盟もはいたネットワーク</t>
  </si>
  <si>
    <t>老人福祉費</t>
  </si>
  <si>
    <t>介護保険事業推進費</t>
  </si>
  <si>
    <t>保険料等減免支援補助調査費</t>
  </si>
  <si>
    <t>新規</t>
  </si>
  <si>
    <t>老人福祉対策費</t>
  </si>
  <si>
    <t>在宅老人介護手当支給事業費補助</t>
  </si>
  <si>
    <t>老人医療費公費負担助成費</t>
  </si>
  <si>
    <t>医療費補助</t>
  </si>
  <si>
    <t>7割の水準</t>
  </si>
  <si>
    <t>国民健康保険連絡調整費</t>
  </si>
  <si>
    <t>国民健康保険連絡調整費</t>
  </si>
  <si>
    <t>国民健康保険事業費補助</t>
  </si>
  <si>
    <t>増額</t>
  </si>
  <si>
    <t>国民健康保険広域化等支援基金積立金</t>
  </si>
  <si>
    <t>市町合併誘導</t>
  </si>
  <si>
    <t>社会福祉施設費</t>
  </si>
  <si>
    <t>隣保館施設整備費補助</t>
  </si>
  <si>
    <t>隣保館の施設費補助に要する経費</t>
  </si>
  <si>
    <t>児童福祉対策費</t>
  </si>
  <si>
    <t>乳幼児医療費公費負担助成費</t>
  </si>
  <si>
    <t>完全無料化</t>
  </si>
  <si>
    <t>　衛生費</t>
  </si>
  <si>
    <t>伝染病予防費</t>
  </si>
  <si>
    <t>衛生費</t>
  </si>
  <si>
    <t>感染症等予防対策費</t>
  </si>
  <si>
    <t>ハンセン病対策費</t>
  </si>
  <si>
    <t>検証事業</t>
  </si>
  <si>
    <t>健康増進費</t>
  </si>
  <si>
    <t>小野長寿の郷構想推進費</t>
  </si>
  <si>
    <t>整肢施設費</t>
  </si>
  <si>
    <t>のじぎく療育センター職員費</t>
  </si>
  <si>
    <t>昨年から１２名削減</t>
  </si>
  <si>
    <t>環境整備費</t>
  </si>
  <si>
    <t>循環型社会形成事業推進費</t>
  </si>
  <si>
    <t>ひょうごエコタウン構想推進事業費</t>
  </si>
  <si>
    <t xml:space="preserve"> 労働費</t>
  </si>
  <si>
    <t>労働福祉費</t>
  </si>
  <si>
    <t>労働費</t>
  </si>
  <si>
    <t>労働福祉費</t>
  </si>
  <si>
    <t>労働福祉対策費</t>
  </si>
  <si>
    <t>（新規）サービス残業根絶キャンペーン実施費</t>
  </si>
  <si>
    <t>1750社パンフ代送料</t>
  </si>
  <si>
    <t>労働福祉対策費</t>
  </si>
  <si>
    <t>ゆとり創造推進事業費</t>
  </si>
  <si>
    <t>雇用開発推進費　</t>
  </si>
  <si>
    <t>雇用開発推進費　</t>
  </si>
  <si>
    <t>雇用特別対策費</t>
  </si>
  <si>
    <t>（新規）解雇抑制等要請・啓発費</t>
  </si>
  <si>
    <t>パンフ代＠80×６０００</t>
  </si>
  <si>
    <t>ワークシェアリング導入促進プロジェクト事業費</t>
  </si>
  <si>
    <t>（新規）雇用確保事業補助費</t>
  </si>
  <si>
    <t>10万×12ヶ月×200人分</t>
  </si>
  <si>
    <t xml:space="preserve">  農林水産費</t>
  </si>
  <si>
    <t>土地改良費</t>
  </si>
  <si>
    <t>農林</t>
  </si>
  <si>
    <t>公共事業土地改良費</t>
  </si>
  <si>
    <t>10%カット</t>
  </si>
  <si>
    <t>直轄土地改良事業費負担金</t>
  </si>
  <si>
    <t>本来国が負担すべき</t>
  </si>
  <si>
    <t>農地防災事業費</t>
  </si>
  <si>
    <t>直轄地すべり対策事業負担金</t>
  </si>
  <si>
    <t>林道費</t>
  </si>
  <si>
    <t>公共事業林道事業費</t>
  </si>
  <si>
    <t>県営森林基幹道開設事業</t>
  </si>
  <si>
    <t>△72395千円＋１０％削減</t>
  </si>
  <si>
    <t>その他の事業</t>
  </si>
  <si>
    <t>10%カット</t>
  </si>
  <si>
    <t xml:space="preserve">  商工費</t>
  </si>
  <si>
    <t>工鉱業振興対策費</t>
  </si>
  <si>
    <t>商工</t>
  </si>
  <si>
    <t>工鉱業振興対策費</t>
  </si>
  <si>
    <t>産業立地促進費</t>
  </si>
  <si>
    <t>産業集積条例施行事業費</t>
  </si>
  <si>
    <t>新産業構造拠点地区進出企業調査費補助</t>
  </si>
  <si>
    <t>外国・外資系企業誘致促進費等</t>
  </si>
  <si>
    <t>産業政策推進費</t>
  </si>
  <si>
    <t>構造改革特区推進事業費</t>
  </si>
  <si>
    <t>（新規）地域金融調査・研究費</t>
  </si>
  <si>
    <t>中小企業振興費</t>
  </si>
  <si>
    <t>産地振興対策費</t>
  </si>
  <si>
    <t>（新規）地場産業振興指針策定費</t>
  </si>
  <si>
    <t>工業技術センター費</t>
  </si>
  <si>
    <t>工業技術センター職員費</t>
  </si>
  <si>
    <t>工業技術センター維持運営費及び試験研究費</t>
  </si>
  <si>
    <t xml:space="preserve">  土木費</t>
  </si>
  <si>
    <t>土木総務費</t>
  </si>
  <si>
    <t>土木</t>
  </si>
  <si>
    <t>公共事業用地先行取得事業特別会計への繰出</t>
  </si>
  <si>
    <t>50億円削減</t>
  </si>
  <si>
    <t>道路橋りょう管理費</t>
  </si>
  <si>
    <t>有料道路事業出資金</t>
  </si>
  <si>
    <t>兵庫県道路公社出資金
西宮北道路南進分</t>
  </si>
  <si>
    <t>本州四国連絡橋公団出資金</t>
  </si>
  <si>
    <t>高速自動車道建設促進費</t>
  </si>
  <si>
    <t>総合交通計画費</t>
  </si>
  <si>
    <t>紀淡連絡道路関連調査費</t>
  </si>
  <si>
    <t>道路橋りょう新設改良費</t>
  </si>
  <si>
    <t>公共事業道路橋りょう新設改良費</t>
  </si>
  <si>
    <t>３０%カット</t>
  </si>
  <si>
    <t>緊急道路整備事業費</t>
  </si>
  <si>
    <t>３０%カット</t>
  </si>
  <si>
    <t>県単独道路橋りょう新設改良費</t>
  </si>
  <si>
    <t>合併支援県道４０億円と３０%カット</t>
  </si>
  <si>
    <t>国直轄道路事業負担金</t>
  </si>
  <si>
    <t>河川改良費</t>
  </si>
  <si>
    <t>公共事業河川改良費</t>
  </si>
  <si>
    <t>２０%カット</t>
  </si>
  <si>
    <t>公共事業河川総合開発事業費</t>
  </si>
  <si>
    <t>50％カット</t>
  </si>
  <si>
    <t>県単独河川総合開発事業費</t>
  </si>
  <si>
    <t>50％カット</t>
  </si>
  <si>
    <t>河川調査費</t>
  </si>
  <si>
    <t>阪神疏水構想推進費</t>
  </si>
  <si>
    <t>国直轄河川事業負担金</t>
  </si>
  <si>
    <t>海岸保全費</t>
  </si>
  <si>
    <t>国直轄海岸事業負担金</t>
  </si>
  <si>
    <t>公共事業海岸改良費</t>
  </si>
  <si>
    <t>20%カット</t>
  </si>
  <si>
    <t>砂防費</t>
  </si>
  <si>
    <t>国直轄砂防事業負担金</t>
  </si>
  <si>
    <t>国で負担
六甲グ</t>
  </si>
  <si>
    <t>公共事業砂防施設改良費</t>
  </si>
  <si>
    <t>グリーンベルト事業分</t>
  </si>
  <si>
    <t>港湾建設費</t>
  </si>
  <si>
    <t>港湾建設費</t>
  </si>
  <si>
    <t>国直轄港湾事業負担金</t>
  </si>
  <si>
    <t>公共事業港湾改良費</t>
  </si>
  <si>
    <t>30%カット</t>
  </si>
  <si>
    <t>県単独港湾改良費</t>
  </si>
  <si>
    <t>10%カット</t>
  </si>
  <si>
    <t>空港整備費</t>
  </si>
  <si>
    <t>空港調査費</t>
  </si>
  <si>
    <t>神戸空港推進費</t>
  </si>
  <si>
    <t>播磨空港調査費</t>
  </si>
  <si>
    <t>関西国際空港対策費</t>
  </si>
  <si>
    <t>空港管理費</t>
  </si>
  <si>
    <t>但馬空港利活用促進費</t>
  </si>
  <si>
    <t>大阪国際空港対策費</t>
  </si>
  <si>
    <t>大阪国際空港レールアクセス検討調査費</t>
  </si>
  <si>
    <t>関西国際空港㈱出資及び貸付金</t>
  </si>
  <si>
    <t>関西国際空港（株）出資金</t>
  </si>
  <si>
    <t>関西国際空港（株）貸付金</t>
  </si>
  <si>
    <t>神戸空港整備事業費補助金</t>
  </si>
  <si>
    <t>神戸空港整備事業費補助金</t>
  </si>
  <si>
    <t>神戸空港ターミナル㈱出資金</t>
  </si>
  <si>
    <t>神戸空港ターミナル㈱出資金</t>
  </si>
  <si>
    <t>都市計画総務費</t>
  </si>
  <si>
    <t>阪神高速道路公団出資金</t>
  </si>
  <si>
    <t>２０%削減</t>
  </si>
  <si>
    <t>都市整備費</t>
  </si>
  <si>
    <t>公共事業街路事業費</t>
  </si>
  <si>
    <t>緊急街路整備事業費</t>
  </si>
  <si>
    <t>10%削減</t>
  </si>
  <si>
    <t>県単独街路整備費</t>
  </si>
  <si>
    <t>公園費</t>
  </si>
  <si>
    <t>公共事業公園整備費</t>
  </si>
  <si>
    <t>三木総合防災公園など、６県立都市公園整備</t>
  </si>
  <si>
    <t>50%削減</t>
  </si>
  <si>
    <t>国直轄公園事業負担金</t>
  </si>
  <si>
    <t>国立明石海峡公園国直轄事業にかかる地方負担金</t>
  </si>
  <si>
    <t>尼崎の森　スポーツ健康推進施設費</t>
  </si>
  <si>
    <t>淡路景観園芸学校維持運営費</t>
  </si>
  <si>
    <t>授業料の値上げ中止</t>
  </si>
  <si>
    <t>都市計画費</t>
  </si>
  <si>
    <t>まちづくり政策推進費</t>
  </si>
  <si>
    <t>全県花いっぱい運動推進費
中心市街地活性化推進事業費</t>
  </si>
  <si>
    <t>改組</t>
  </si>
  <si>
    <t>「人間サイズのまちづくり」推進費</t>
  </si>
  <si>
    <t>土地区画整理事業費</t>
  </si>
  <si>
    <t>都市再開発事業推進費</t>
  </si>
  <si>
    <t>市街地整備事業助成費</t>
  </si>
  <si>
    <t>住宅対策費</t>
  </si>
  <si>
    <t>住宅政策推進費</t>
  </si>
  <si>
    <t>（新）マンション対策</t>
  </si>
  <si>
    <t>公営住宅等対策費</t>
  </si>
  <si>
    <t>（新）入居者相談体制整備</t>
  </si>
  <si>
    <t>（新規）民間住宅リフォーム助成制度</t>
  </si>
  <si>
    <t>明石市の制度</t>
  </si>
  <si>
    <t>警察費</t>
  </si>
  <si>
    <t>警察本部費</t>
  </si>
  <si>
    <t>被服調整費</t>
  </si>
  <si>
    <t>２年に１回を、３年に１回に</t>
  </si>
  <si>
    <t>教育費</t>
  </si>
  <si>
    <t>教育連絡調整費</t>
  </si>
  <si>
    <t>地域改善対策費高等学校等進学奨励費</t>
  </si>
  <si>
    <t>国庫返還金83126円</t>
  </si>
  <si>
    <t>高等学校等奨学資金貸与事業費</t>
  </si>
  <si>
    <t>上記を足してメニュー追加</t>
  </si>
  <si>
    <t>こころ豊かな人づくり推進費</t>
  </si>
  <si>
    <t>自然学校推進事業費</t>
  </si>
  <si>
    <t>体験活動推進事業費</t>
  </si>
  <si>
    <t>小学校費</t>
  </si>
  <si>
    <t>小学校職員費</t>
  </si>
  <si>
    <t>３０人以下学級実施費</t>
  </si>
  <si>
    <t>中学校費</t>
  </si>
  <si>
    <t>中学校職員費</t>
  </si>
  <si>
    <t>大学費</t>
  </si>
  <si>
    <t>大学職員費</t>
  </si>
  <si>
    <t>授業料値上げ中止</t>
  </si>
  <si>
    <t>私学振興費</t>
  </si>
  <si>
    <t>私立学校助成費</t>
  </si>
  <si>
    <t>私立学校振興費補助（私立高校経常費補助）</t>
  </si>
  <si>
    <t>4500円×39525人　行革で交付税の伸び率分県費を減らす</t>
  </si>
  <si>
    <t>私立高等学校生徒授業料軽減補助</t>
  </si>
  <si>
    <t>H14年度実績並みに</t>
  </si>
  <si>
    <t>社会教育総務費</t>
  </si>
  <si>
    <t>人権教育推進費</t>
  </si>
  <si>
    <t>教育推進費</t>
  </si>
  <si>
    <t>（新規）小中公立学校「子どもの権利条約」教育推進事業</t>
  </si>
  <si>
    <t>（新規）県立学校「子どもの権利条約」教育推進事業</t>
  </si>
  <si>
    <t>予備費</t>
  </si>
  <si>
    <t>補正で対応する</t>
  </si>
  <si>
    <t>総合計</t>
  </si>
  <si>
    <t>歳　　入</t>
  </si>
  <si>
    <t>目</t>
  </si>
  <si>
    <t>公共事業用地先行取得事業収入</t>
  </si>
  <si>
    <t>一般会計繰入金</t>
  </si>
  <si>
    <t>償還金</t>
  </si>
  <si>
    <t>合　　計</t>
  </si>
  <si>
    <t>開発事業用地費</t>
  </si>
  <si>
    <t>兵庫県土地開発公社貸付金</t>
  </si>
  <si>
    <t>一般会計繰出金</t>
  </si>
  <si>
    <t>０３年度　公共事業用地先行取得事業特別会計予算組み替え</t>
  </si>
  <si>
    <t>　　　予算組み替え修正動議の項目について</t>
  </si>
  <si>
    <t>０３年度　一般会計予算組み替え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</si>
</sst>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;&quot;△ &quot;0"/>
  </numFmts>
  <fonts count="17">
    <font>
      <sz val="11"/>
      <name val="ＭＳ Ｐゴシック"/>
      <family val="0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Arial Narrow"/>
      <family val="2"/>
    </font>
    <font>
      <sz val="13"/>
      <name val="ＭＳ Ｐゴシック"/>
      <family val="3"/>
    </font>
    <font>
      <sz val="16"/>
      <name val="Arial Narrow"/>
      <family val="2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2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hair"/>
      <top style="medium"/>
      <bottom style="double"/>
    </border>
    <border>
      <left style="hair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hair"/>
      <top style="medium"/>
      <bottom style="thin"/>
    </border>
    <border>
      <left style="hair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hair"/>
      <top style="thin"/>
      <bottom style="medium"/>
    </border>
    <border>
      <left style="hair"/>
      <right style="double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76" fontId="3" fillId="2" borderId="0" xfId="0" applyNumberFormat="1" applyFont="1" applyFill="1" applyAlignment="1" quotePrefix="1">
      <alignment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76" fontId="3" fillId="2" borderId="0" xfId="0" applyNumberFormat="1" applyFont="1" applyFill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distributed" vertical="center" wrapText="1"/>
    </xf>
    <xf numFmtId="0" fontId="0" fillId="2" borderId="13" xfId="0" applyFill="1" applyBorder="1" applyAlignment="1">
      <alignment vertical="center" wrapText="1"/>
    </xf>
    <xf numFmtId="176" fontId="1" fillId="2" borderId="14" xfId="16" applyNumberFormat="1" applyFont="1" applyFill="1" applyBorder="1" applyAlignment="1">
      <alignment horizontal="right"/>
    </xf>
    <xf numFmtId="0" fontId="7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distributed" vertical="center" wrapText="1"/>
    </xf>
    <xf numFmtId="0" fontId="6" fillId="2" borderId="17" xfId="0" applyFont="1" applyFill="1" applyBorder="1" applyAlignment="1">
      <alignment horizontal="distributed" vertical="center" wrapText="1"/>
    </xf>
    <xf numFmtId="0" fontId="6" fillId="2" borderId="18" xfId="0" applyFont="1" applyFill="1" applyBorder="1" applyAlignment="1">
      <alignment horizontal="distributed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76" fontId="1" fillId="2" borderId="20" xfId="16" applyNumberFormat="1" applyFont="1" applyFill="1" applyBorder="1" applyAlignment="1">
      <alignment horizontal="right" wrapText="1"/>
    </xf>
    <xf numFmtId="0" fontId="5" fillId="2" borderId="21" xfId="0" applyFont="1" applyFill="1" applyBorder="1" applyAlignment="1">
      <alignment wrapText="1"/>
    </xf>
    <xf numFmtId="38" fontId="0" fillId="2" borderId="0" xfId="16" applyFill="1" applyAlignment="1">
      <alignment/>
    </xf>
    <xf numFmtId="0" fontId="7" fillId="2" borderId="0" xfId="0" applyFont="1" applyFill="1" applyAlignment="1">
      <alignment/>
    </xf>
    <xf numFmtId="38" fontId="7" fillId="2" borderId="0" xfId="16" applyFont="1" applyFill="1" applyAlignment="1">
      <alignment/>
    </xf>
    <xf numFmtId="0" fontId="3" fillId="2" borderId="0" xfId="0" applyFont="1" applyFill="1" applyAlignment="1">
      <alignment horizontal="center" vertical="top" textRotation="255"/>
    </xf>
    <xf numFmtId="0" fontId="1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78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right" wrapText="1"/>
    </xf>
    <xf numFmtId="38" fontId="0" fillId="2" borderId="0" xfId="16" applyFill="1" applyAlignment="1">
      <alignment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177" fontId="3" fillId="2" borderId="0" xfId="0" applyNumberFormat="1" applyFont="1" applyFill="1" applyAlignment="1">
      <alignment horizontal="right" wrapText="1"/>
    </xf>
    <xf numFmtId="178" fontId="3" fillId="2" borderId="0" xfId="0" applyNumberFormat="1" applyFont="1" applyFill="1" applyAlignment="1">
      <alignment/>
    </xf>
    <xf numFmtId="178" fontId="3" fillId="2" borderId="0" xfId="0" applyNumberFormat="1" applyFont="1" applyFill="1" applyAlignment="1">
      <alignment horizontal="right"/>
    </xf>
    <xf numFmtId="22" fontId="3" fillId="2" borderId="0" xfId="0" applyNumberFormat="1" applyFont="1" applyFill="1" applyAlignment="1" quotePrefix="1">
      <alignment horizontal="center"/>
    </xf>
    <xf numFmtId="0" fontId="9" fillId="2" borderId="0" xfId="0" applyFont="1" applyFill="1" applyAlignment="1">
      <alignment wrapText="1"/>
    </xf>
    <xf numFmtId="177" fontId="3" fillId="2" borderId="0" xfId="0" applyNumberFormat="1" applyFont="1" applyFill="1" applyAlignment="1">
      <alignment wrapText="1"/>
    </xf>
    <xf numFmtId="0" fontId="3" fillId="2" borderId="23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177" fontId="7" fillId="2" borderId="27" xfId="0" applyNumberFormat="1" applyFont="1" applyFill="1" applyBorder="1" applyAlignment="1">
      <alignment horizontal="center" vertical="center" wrapText="1"/>
    </xf>
    <xf numFmtId="176" fontId="7" fillId="2" borderId="28" xfId="0" applyNumberFormat="1" applyFont="1" applyFill="1" applyBorder="1" applyAlignment="1">
      <alignment horizontal="center" vertical="center"/>
    </xf>
    <xf numFmtId="178" fontId="7" fillId="2" borderId="29" xfId="0" applyNumberFormat="1" applyFont="1" applyFill="1" applyBorder="1" applyAlignment="1">
      <alignment horizontal="center" vertical="center"/>
    </xf>
    <xf numFmtId="178" fontId="7" fillId="2" borderId="3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textRotation="255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177" fontId="7" fillId="2" borderId="35" xfId="0" applyNumberFormat="1" applyFont="1" applyFill="1" applyBorder="1" applyAlignment="1">
      <alignment horizontal="center" vertical="center" wrapText="1"/>
    </xf>
    <xf numFmtId="176" fontId="7" fillId="2" borderId="36" xfId="0" applyNumberFormat="1" applyFont="1" applyFill="1" applyBorder="1" applyAlignment="1">
      <alignment horizontal="center" vertical="center"/>
    </xf>
    <xf numFmtId="178" fontId="7" fillId="2" borderId="37" xfId="0" applyNumberFormat="1" applyFont="1" applyFill="1" applyBorder="1" applyAlignment="1">
      <alignment horizontal="center" vertical="center" wrapText="1"/>
    </xf>
    <xf numFmtId="178" fontId="7" fillId="2" borderId="38" xfId="0" applyNumberFormat="1" applyFont="1" applyFill="1" applyBorder="1" applyAlignment="1">
      <alignment horizontal="center" vertical="center" wrapText="1"/>
    </xf>
    <xf numFmtId="178" fontId="7" fillId="2" borderId="39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top" textRotation="255"/>
    </xf>
    <xf numFmtId="0" fontId="0" fillId="0" borderId="4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177" fontId="8" fillId="0" borderId="42" xfId="0" applyNumberFormat="1" applyFont="1" applyBorder="1" applyAlignment="1">
      <alignment wrapText="1"/>
    </xf>
    <xf numFmtId="176" fontId="8" fillId="0" borderId="43" xfId="0" applyNumberFormat="1" applyFont="1" applyBorder="1" applyAlignment="1">
      <alignment/>
    </xf>
    <xf numFmtId="0" fontId="8" fillId="0" borderId="44" xfId="0" applyFont="1" applyBorder="1" applyAlignment="1">
      <alignment/>
    </xf>
    <xf numFmtId="176" fontId="8" fillId="0" borderId="1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0" fontId="0" fillId="0" borderId="15" xfId="0" applyBorder="1" applyAlignment="1">
      <alignment wrapText="1"/>
    </xf>
    <xf numFmtId="176" fontId="0" fillId="2" borderId="0" xfId="0" applyNumberFormat="1" applyFill="1" applyBorder="1" applyAlignment="1">
      <alignment wrapText="1"/>
    </xf>
    <xf numFmtId="0" fontId="3" fillId="2" borderId="45" xfId="0" applyFont="1" applyFill="1" applyBorder="1" applyAlignment="1">
      <alignment horizontal="center" vertical="top" textRotation="255"/>
    </xf>
    <xf numFmtId="0" fontId="0" fillId="0" borderId="46" xfId="0" applyBorder="1" applyAlignment="1">
      <alignment vertical="center" wrapText="1"/>
    </xf>
    <xf numFmtId="0" fontId="3" fillId="2" borderId="45" xfId="0" applyFont="1" applyFill="1" applyBorder="1" applyAlignment="1">
      <alignment horizontal="center" vertical="top" textRotation="255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1" fillId="0" borderId="15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2" borderId="50" xfId="0" applyFont="1" applyFill="1" applyBorder="1" applyAlignment="1">
      <alignment horizontal="center" vertical="top" textRotation="255"/>
    </xf>
    <xf numFmtId="0" fontId="0" fillId="2" borderId="51" xfId="0" applyFill="1" applyBorder="1" applyAlignment="1">
      <alignment horizontal="center" vertical="center" wrapText="1"/>
    </xf>
    <xf numFmtId="0" fontId="9" fillId="2" borderId="52" xfId="0" applyFont="1" applyFill="1" applyBorder="1" applyAlignment="1">
      <alignment vertical="center" wrapText="1"/>
    </xf>
    <xf numFmtId="176" fontId="8" fillId="2" borderId="53" xfId="16" applyNumberFormat="1" applyFont="1" applyFill="1" applyBorder="1" applyAlignment="1">
      <alignment wrapText="1"/>
    </xf>
    <xf numFmtId="176" fontId="8" fillId="2" borderId="54" xfId="16" applyNumberFormat="1" applyFont="1" applyFill="1" applyBorder="1" applyAlignment="1">
      <alignment/>
    </xf>
    <xf numFmtId="176" fontId="8" fillId="2" borderId="55" xfId="16" applyNumberFormat="1" applyFont="1" applyFill="1" applyBorder="1" applyAlignment="1">
      <alignment/>
    </xf>
    <xf numFmtId="176" fontId="8" fillId="2" borderId="56" xfId="16" applyNumberFormat="1" applyFont="1" applyFill="1" applyBorder="1" applyAlignment="1">
      <alignment/>
    </xf>
    <xf numFmtId="176" fontId="8" fillId="2" borderId="57" xfId="16" applyNumberFormat="1" applyFont="1" applyFill="1" applyBorder="1" applyAlignment="1">
      <alignment/>
    </xf>
    <xf numFmtId="0" fontId="0" fillId="2" borderId="57" xfId="0" applyFill="1" applyBorder="1" applyAlignment="1">
      <alignment wrapText="1"/>
    </xf>
    <xf numFmtId="0" fontId="3" fillId="2" borderId="58" xfId="0" applyFont="1" applyFill="1" applyBorder="1" applyAlignment="1">
      <alignment horizontal="center" vertical="top" textRotation="255"/>
    </xf>
    <xf numFmtId="0" fontId="0" fillId="2" borderId="46" xfId="0" applyFill="1" applyBorder="1" applyAlignment="1">
      <alignment vertical="center" wrapText="1"/>
    </xf>
    <xf numFmtId="0" fontId="0" fillId="2" borderId="59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9" fillId="2" borderId="41" xfId="0" applyFont="1" applyFill="1" applyBorder="1" applyAlignment="1">
      <alignment vertical="center" wrapText="1"/>
    </xf>
    <xf numFmtId="176" fontId="8" fillId="2" borderId="42" xfId="16" applyNumberFormat="1" applyFont="1" applyFill="1" applyBorder="1" applyAlignment="1">
      <alignment wrapText="1"/>
    </xf>
    <xf numFmtId="176" fontId="8" fillId="2" borderId="43" xfId="16" applyNumberFormat="1" applyFont="1" applyFill="1" applyBorder="1" applyAlignment="1">
      <alignment/>
    </xf>
    <xf numFmtId="176" fontId="8" fillId="2" borderId="44" xfId="16" applyNumberFormat="1" applyFont="1" applyFill="1" applyBorder="1" applyAlignment="1">
      <alignment/>
    </xf>
    <xf numFmtId="176" fontId="8" fillId="2" borderId="1" xfId="16" applyNumberFormat="1" applyFont="1" applyFill="1" applyBorder="1" applyAlignment="1">
      <alignment/>
    </xf>
    <xf numFmtId="176" fontId="8" fillId="2" borderId="15" xfId="16" applyNumberFormat="1" applyFont="1" applyFill="1" applyBorder="1" applyAlignment="1">
      <alignment/>
    </xf>
    <xf numFmtId="0" fontId="0" fillId="2" borderId="15" xfId="0" applyFill="1" applyBorder="1" applyAlignment="1">
      <alignment wrapText="1"/>
    </xf>
    <xf numFmtId="0" fontId="0" fillId="2" borderId="48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60" xfId="0" applyFill="1" applyBorder="1" applyAlignment="1">
      <alignment vertical="center" wrapText="1"/>
    </xf>
    <xf numFmtId="0" fontId="9" fillId="2" borderId="40" xfId="0" applyFont="1" applyFill="1" applyBorder="1" applyAlignment="1">
      <alignment vertical="center" wrapText="1"/>
    </xf>
    <xf numFmtId="0" fontId="0" fillId="2" borderId="61" xfId="0" applyFill="1" applyBorder="1" applyAlignment="1">
      <alignment vertical="center" wrapText="1"/>
    </xf>
    <xf numFmtId="176" fontId="1" fillId="2" borderId="42" xfId="16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2" borderId="16" xfId="0" applyFont="1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0" xfId="0" applyFill="1" applyBorder="1" applyAlignment="1">
      <alignment vertical="center" wrapText="1"/>
    </xf>
    <xf numFmtId="0" fontId="0" fillId="2" borderId="62" xfId="0" applyFill="1" applyBorder="1" applyAlignment="1">
      <alignment vertical="center" wrapText="1"/>
    </xf>
    <xf numFmtId="0" fontId="0" fillId="2" borderId="44" xfId="0" applyFill="1" applyBorder="1" applyAlignment="1">
      <alignment wrapText="1"/>
    </xf>
    <xf numFmtId="0" fontId="0" fillId="2" borderId="0" xfId="0" applyFill="1" applyBorder="1" applyAlignment="1">
      <alignment vertical="center" wrapText="1"/>
    </xf>
    <xf numFmtId="0" fontId="0" fillId="2" borderId="63" xfId="0" applyFill="1" applyBorder="1" applyAlignment="1">
      <alignment vertical="center" wrapText="1"/>
    </xf>
    <xf numFmtId="0" fontId="9" fillId="2" borderId="64" xfId="0" applyFont="1" applyFill="1" applyBorder="1" applyAlignment="1">
      <alignment vertical="center" wrapText="1"/>
    </xf>
    <xf numFmtId="176" fontId="8" fillId="2" borderId="65" xfId="16" applyNumberFormat="1" applyFont="1" applyFill="1" applyBorder="1" applyAlignment="1">
      <alignment wrapText="1"/>
    </xf>
    <xf numFmtId="176" fontId="8" fillId="2" borderId="66" xfId="16" applyNumberFormat="1" applyFont="1" applyFill="1" applyBorder="1" applyAlignment="1">
      <alignment/>
    </xf>
    <xf numFmtId="176" fontId="8" fillId="2" borderId="67" xfId="16" applyNumberFormat="1" applyFont="1" applyFill="1" applyBorder="1" applyAlignment="1">
      <alignment/>
    </xf>
    <xf numFmtId="176" fontId="8" fillId="2" borderId="68" xfId="16" applyNumberFormat="1" applyFont="1" applyFill="1" applyBorder="1" applyAlignment="1">
      <alignment/>
    </xf>
    <xf numFmtId="176" fontId="8" fillId="2" borderId="11" xfId="16" applyNumberFormat="1" applyFont="1" applyFill="1" applyBorder="1" applyAlignment="1">
      <alignment/>
    </xf>
    <xf numFmtId="0" fontId="0" fillId="2" borderId="11" xfId="0" applyFill="1" applyBorder="1" applyAlignment="1">
      <alignment wrapText="1"/>
    </xf>
    <xf numFmtId="0" fontId="0" fillId="0" borderId="69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9" fillId="0" borderId="70" xfId="0" applyFont="1" applyFill="1" applyBorder="1" applyAlignment="1">
      <alignment vertical="center" wrapText="1"/>
    </xf>
    <xf numFmtId="176" fontId="8" fillId="0" borderId="71" xfId="0" applyNumberFormat="1" applyFont="1" applyFill="1" applyBorder="1" applyAlignment="1">
      <alignment/>
    </xf>
    <xf numFmtId="176" fontId="8" fillId="0" borderId="72" xfId="0" applyNumberFormat="1" applyFont="1" applyFill="1" applyBorder="1" applyAlignment="1">
      <alignment/>
    </xf>
    <xf numFmtId="176" fontId="8" fillId="0" borderId="73" xfId="0" applyNumberFormat="1" applyFont="1" applyFill="1" applyBorder="1" applyAlignment="1">
      <alignment/>
    </xf>
    <xf numFmtId="176" fontId="8" fillId="0" borderId="74" xfId="0" applyNumberFormat="1" applyFont="1" applyFill="1" applyBorder="1" applyAlignment="1">
      <alignment/>
    </xf>
    <xf numFmtId="49" fontId="0" fillId="0" borderId="74" xfId="0" applyNumberFormat="1" applyFill="1" applyBorder="1" applyAlignment="1">
      <alignment wrapText="1"/>
    </xf>
    <xf numFmtId="176" fontId="0" fillId="2" borderId="0" xfId="0" applyNumberFormat="1" applyFill="1" applyAlignment="1">
      <alignment/>
    </xf>
    <xf numFmtId="0" fontId="0" fillId="0" borderId="4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176" fontId="8" fillId="0" borderId="42" xfId="0" applyNumberFormat="1" applyFont="1" applyFill="1" applyBorder="1" applyAlignment="1">
      <alignment wrapText="1"/>
    </xf>
    <xf numFmtId="176" fontId="8" fillId="0" borderId="43" xfId="0" applyNumberFormat="1" applyFont="1" applyFill="1" applyBorder="1" applyAlignment="1">
      <alignment/>
    </xf>
    <xf numFmtId="176" fontId="8" fillId="0" borderId="44" xfId="0" applyNumberFormat="1" applyFont="1" applyFill="1" applyBorder="1" applyAlignment="1">
      <alignment/>
    </xf>
    <xf numFmtId="176" fontId="8" fillId="0" borderId="1" xfId="0" applyNumberFormat="1" applyFont="1" applyFill="1" applyBorder="1" applyAlignment="1">
      <alignment/>
    </xf>
    <xf numFmtId="176" fontId="8" fillId="0" borderId="15" xfId="0" applyNumberFormat="1" applyFont="1" applyFill="1" applyBorder="1" applyAlignment="1">
      <alignment/>
    </xf>
    <xf numFmtId="49" fontId="0" fillId="0" borderId="15" xfId="0" applyNumberFormat="1" applyFill="1" applyBorder="1" applyAlignment="1">
      <alignment wrapText="1"/>
    </xf>
    <xf numFmtId="0" fontId="0" fillId="0" borderId="59" xfId="0" applyFill="1" applyBorder="1" applyAlignment="1">
      <alignment vertical="center" wrapText="1"/>
    </xf>
    <xf numFmtId="0" fontId="0" fillId="0" borderId="75" xfId="0" applyFill="1" applyBorder="1" applyAlignment="1">
      <alignment vertical="center" wrapText="1"/>
    </xf>
    <xf numFmtId="0" fontId="3" fillId="2" borderId="58" xfId="0" applyFont="1" applyFill="1" applyBorder="1" applyAlignment="1">
      <alignment horizontal="center" vertical="top" textRotation="255" wrapText="1"/>
    </xf>
    <xf numFmtId="0" fontId="0" fillId="2" borderId="76" xfId="0" applyFill="1" applyBorder="1" applyAlignment="1">
      <alignment vertical="center" wrapText="1"/>
    </xf>
    <xf numFmtId="0" fontId="0" fillId="2" borderId="77" xfId="0" applyFill="1" applyBorder="1" applyAlignment="1">
      <alignment vertical="center" wrapText="1"/>
    </xf>
    <xf numFmtId="0" fontId="0" fillId="2" borderId="78" xfId="0" applyFill="1" applyBorder="1" applyAlignment="1">
      <alignment vertical="center" wrapText="1"/>
    </xf>
    <xf numFmtId="0" fontId="3" fillId="2" borderId="45" xfId="0" applyFont="1" applyFill="1" applyBorder="1" applyAlignment="1">
      <alignment horizontal="center" vertical="top" textRotation="255" wrapText="1"/>
    </xf>
    <xf numFmtId="176" fontId="8" fillId="2" borderId="1" xfId="16" applyNumberFormat="1" applyFont="1" applyFill="1" applyBorder="1" applyAlignment="1">
      <alignment horizontal="right"/>
    </xf>
    <xf numFmtId="176" fontId="8" fillId="2" borderId="15" xfId="16" applyNumberFormat="1" applyFont="1" applyFill="1" applyBorder="1" applyAlignment="1">
      <alignment horizontal="right"/>
    </xf>
    <xf numFmtId="0" fontId="0" fillId="2" borderId="32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176" fontId="8" fillId="2" borderId="68" xfId="16" applyNumberFormat="1" applyFont="1" applyFill="1" applyBorder="1" applyAlignment="1">
      <alignment horizontal="right"/>
    </xf>
    <xf numFmtId="176" fontId="8" fillId="2" borderId="11" xfId="16" applyNumberFormat="1" applyFont="1" applyFill="1" applyBorder="1" applyAlignment="1">
      <alignment horizontal="right"/>
    </xf>
    <xf numFmtId="0" fontId="0" fillId="0" borderId="48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0" fillId="0" borderId="79" xfId="0" applyFill="1" applyBorder="1" applyAlignment="1">
      <alignment vertical="center" wrapText="1"/>
    </xf>
    <xf numFmtId="176" fontId="8" fillId="0" borderId="80" xfId="0" applyNumberFormat="1" applyFont="1" applyFill="1" applyBorder="1" applyAlignment="1">
      <alignment/>
    </xf>
    <xf numFmtId="0" fontId="0" fillId="2" borderId="81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9" fillId="0" borderId="64" xfId="0" applyFont="1" applyBorder="1" applyAlignment="1">
      <alignment horizontal="center" vertical="center" wrapText="1"/>
    </xf>
    <xf numFmtId="176" fontId="8" fillId="0" borderId="82" xfId="0" applyNumberFormat="1" applyFont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>
      <alignment vertical="center" wrapText="1"/>
    </xf>
    <xf numFmtId="0" fontId="3" fillId="2" borderId="64" xfId="0" applyFont="1" applyFill="1" applyBorder="1" applyAlignment="1">
      <alignment horizontal="center" vertical="top" textRotation="255"/>
    </xf>
    <xf numFmtId="0" fontId="0" fillId="0" borderId="48" xfId="0" applyBorder="1" applyAlignment="1">
      <alignment wrapText="1"/>
    </xf>
    <xf numFmtId="0" fontId="0" fillId="2" borderId="48" xfId="0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wrapText="1"/>
    </xf>
    <xf numFmtId="0" fontId="0" fillId="2" borderId="47" xfId="0" applyFill="1" applyBorder="1" applyAlignment="1">
      <alignment vertical="center" wrapText="1"/>
    </xf>
    <xf numFmtId="9" fontId="0" fillId="2" borderId="15" xfId="0" applyNumberFormat="1" applyFill="1" applyBorder="1" applyAlignment="1">
      <alignment wrapText="1"/>
    </xf>
    <xf numFmtId="0" fontId="0" fillId="2" borderId="46" xfId="0" applyFill="1" applyBorder="1" applyAlignment="1">
      <alignment vertical="top" wrapText="1"/>
    </xf>
    <xf numFmtId="0" fontId="0" fillId="2" borderId="46" xfId="0" applyFill="1" applyBorder="1" applyAlignment="1">
      <alignment vertical="top" wrapText="1"/>
    </xf>
    <xf numFmtId="0" fontId="0" fillId="2" borderId="48" xfId="0" applyFill="1" applyBorder="1" applyAlignment="1">
      <alignment vertical="top" wrapText="1"/>
    </xf>
    <xf numFmtId="0" fontId="0" fillId="2" borderId="47" xfId="0" applyFill="1" applyBorder="1" applyAlignment="1">
      <alignment vertical="top" wrapText="1"/>
    </xf>
    <xf numFmtId="0" fontId="0" fillId="2" borderId="48" xfId="0" applyFill="1" applyBorder="1" applyAlignment="1">
      <alignment vertical="top" wrapText="1"/>
    </xf>
    <xf numFmtId="0" fontId="0" fillId="2" borderId="41" xfId="0" applyFill="1" applyBorder="1" applyAlignment="1">
      <alignment vertical="center" wrapText="1"/>
    </xf>
    <xf numFmtId="0" fontId="0" fillId="0" borderId="48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2" borderId="59" xfId="0" applyFill="1" applyBorder="1" applyAlignment="1">
      <alignment wrapText="1"/>
    </xf>
    <xf numFmtId="0" fontId="0" fillId="2" borderId="1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176" fontId="8" fillId="2" borderId="83" xfId="16" applyNumberFormat="1" applyFont="1" applyFill="1" applyBorder="1" applyAlignment="1">
      <alignment/>
    </xf>
    <xf numFmtId="0" fontId="0" fillId="0" borderId="59" xfId="0" applyBorder="1" applyAlignment="1">
      <alignment vertical="center" wrapText="1"/>
    </xf>
    <xf numFmtId="0" fontId="9" fillId="0" borderId="84" xfId="0" applyFont="1" applyBorder="1" applyAlignment="1">
      <alignment vertical="center" wrapText="1"/>
    </xf>
    <xf numFmtId="176" fontId="8" fillId="0" borderId="83" xfId="0" applyNumberFormat="1" applyFont="1" applyBorder="1" applyAlignment="1">
      <alignment/>
    </xf>
    <xf numFmtId="0" fontId="0" fillId="0" borderId="59" xfId="0" applyBorder="1" applyAlignment="1">
      <alignment wrapText="1"/>
    </xf>
    <xf numFmtId="176" fontId="8" fillId="2" borderId="85" xfId="16" applyNumberFormat="1" applyFont="1" applyFill="1" applyBorder="1" applyAlignment="1">
      <alignment wrapText="1"/>
    </xf>
    <xf numFmtId="176" fontId="8" fillId="2" borderId="86" xfId="16" applyNumberFormat="1" applyFont="1" applyFill="1" applyBorder="1" applyAlignment="1">
      <alignment/>
    </xf>
    <xf numFmtId="0" fontId="0" fillId="0" borderId="79" xfId="0" applyBorder="1" applyAlignment="1">
      <alignment vertical="center" wrapText="1"/>
    </xf>
    <xf numFmtId="176" fontId="8" fillId="0" borderId="87" xfId="0" applyNumberFormat="1" applyFont="1" applyBorder="1" applyAlignment="1">
      <alignment/>
    </xf>
    <xf numFmtId="176" fontId="8" fillId="0" borderId="38" xfId="0" applyNumberFormat="1" applyFont="1" applyBorder="1" applyAlignment="1">
      <alignment/>
    </xf>
    <xf numFmtId="176" fontId="8" fillId="0" borderId="88" xfId="0" applyNumberFormat="1" applyFont="1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0" borderId="89" xfId="0" applyFont="1" applyBorder="1" applyAlignment="1">
      <alignment vertical="center" wrapText="1"/>
    </xf>
    <xf numFmtId="0" fontId="8" fillId="0" borderId="90" xfId="0" applyFont="1" applyBorder="1" applyAlignment="1">
      <alignment wrapText="1"/>
    </xf>
    <xf numFmtId="176" fontId="8" fillId="0" borderId="91" xfId="0" applyNumberFormat="1" applyFont="1" applyBorder="1" applyAlignment="1">
      <alignment/>
    </xf>
    <xf numFmtId="0" fontId="8" fillId="0" borderId="92" xfId="0" applyFont="1" applyBorder="1" applyAlignment="1">
      <alignment/>
    </xf>
    <xf numFmtId="176" fontId="8" fillId="0" borderId="93" xfId="0" applyNumberFormat="1" applyFont="1" applyBorder="1" applyAlignment="1">
      <alignment/>
    </xf>
    <xf numFmtId="176" fontId="8" fillId="0" borderId="30" xfId="0" applyNumberFormat="1" applyFont="1" applyBorder="1" applyAlignment="1">
      <alignment/>
    </xf>
    <xf numFmtId="0" fontId="0" fillId="0" borderId="30" xfId="0" applyBorder="1" applyAlignment="1">
      <alignment wrapText="1"/>
    </xf>
    <xf numFmtId="0" fontId="3" fillId="2" borderId="50" xfId="0" applyFont="1" applyFill="1" applyBorder="1" applyAlignment="1">
      <alignment horizontal="center" vertical="top" textRotation="255"/>
    </xf>
    <xf numFmtId="0" fontId="0" fillId="0" borderId="9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176" fontId="8" fillId="0" borderId="42" xfId="0" applyNumberFormat="1" applyFont="1" applyBorder="1" applyAlignment="1">
      <alignment wrapText="1"/>
    </xf>
    <xf numFmtId="178" fontId="8" fillId="0" borderId="44" xfId="0" applyNumberFormat="1" applyFont="1" applyBorder="1" applyAlignment="1">
      <alignment/>
    </xf>
    <xf numFmtId="0" fontId="0" fillId="0" borderId="11" xfId="0" applyBorder="1" applyAlignment="1">
      <alignment vertical="center" wrapText="1"/>
    </xf>
    <xf numFmtId="176" fontId="8" fillId="0" borderId="44" xfId="0" applyNumberFormat="1" applyFont="1" applyBorder="1" applyAlignment="1">
      <alignment/>
    </xf>
    <xf numFmtId="176" fontId="1" fillId="2" borderId="95" xfId="16" applyNumberFormat="1" applyFont="1" applyFill="1" applyBorder="1" applyAlignment="1">
      <alignment horizontal="center" wrapText="1"/>
    </xf>
    <xf numFmtId="176" fontId="8" fillId="2" borderId="71" xfId="16" applyNumberFormat="1" applyFont="1" applyFill="1" applyBorder="1" applyAlignment="1">
      <alignment/>
    </xf>
    <xf numFmtId="178" fontId="8" fillId="0" borderId="67" xfId="0" applyNumberFormat="1" applyFont="1" applyBorder="1" applyAlignment="1">
      <alignment/>
    </xf>
    <xf numFmtId="176" fontId="8" fillId="0" borderId="68" xfId="0" applyNumberFormat="1" applyFont="1" applyBorder="1" applyAlignment="1">
      <alignment/>
    </xf>
    <xf numFmtId="176" fontId="8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177" fontId="8" fillId="2" borderId="0" xfId="0" applyNumberFormat="1" applyFont="1" applyFill="1" applyAlignment="1">
      <alignment wrapText="1"/>
    </xf>
    <xf numFmtId="176" fontId="8" fillId="2" borderId="0" xfId="0" applyNumberFormat="1" applyFont="1" applyFill="1" applyAlignment="1">
      <alignment/>
    </xf>
    <xf numFmtId="178" fontId="8" fillId="2" borderId="0" xfId="0" applyNumberFormat="1" applyFont="1" applyFill="1" applyAlignment="1">
      <alignment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wrapText="1"/>
    </xf>
    <xf numFmtId="176" fontId="8" fillId="2" borderId="96" xfId="16" applyNumberFormat="1" applyFont="1" applyFill="1" applyBorder="1" applyAlignment="1">
      <alignment wrapText="1"/>
    </xf>
    <xf numFmtId="176" fontId="8" fillId="2" borderId="97" xfId="16" applyNumberFormat="1" applyFont="1" applyFill="1" applyBorder="1" applyAlignment="1">
      <alignment wrapText="1"/>
    </xf>
    <xf numFmtId="176" fontId="8" fillId="2" borderId="98" xfId="16" applyNumberFormat="1" applyFont="1" applyFill="1" applyBorder="1" applyAlignment="1">
      <alignment wrapText="1"/>
    </xf>
    <xf numFmtId="176" fontId="8" fillId="2" borderId="99" xfId="16" applyNumberFormat="1" applyFont="1" applyFill="1" applyBorder="1" applyAlignment="1">
      <alignment wrapText="1"/>
    </xf>
    <xf numFmtId="176" fontId="8" fillId="2" borderId="100" xfId="16" applyNumberFormat="1" applyFont="1" applyFill="1" applyBorder="1" applyAlignment="1">
      <alignment wrapText="1"/>
    </xf>
    <xf numFmtId="0" fontId="0" fillId="2" borderId="21" xfId="0" applyFill="1" applyBorder="1" applyAlignment="1">
      <alignment wrapText="1"/>
    </xf>
    <xf numFmtId="178" fontId="13" fillId="2" borderId="0" xfId="0" applyNumberFormat="1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4" fillId="2" borderId="6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101" xfId="0" applyFont="1" applyBorder="1" applyAlignment="1">
      <alignment vertical="center" wrapText="1"/>
    </xf>
    <xf numFmtId="0" fontId="0" fillId="0" borderId="89" xfId="0" applyBorder="1" applyAlignment="1">
      <alignment vertical="center" wrapText="1"/>
    </xf>
    <xf numFmtId="177" fontId="16" fillId="0" borderId="90" xfId="0" applyNumberFormat="1" applyFont="1" applyBorder="1" applyAlignment="1">
      <alignment wrapText="1"/>
    </xf>
    <xf numFmtId="176" fontId="16" fillId="0" borderId="91" xfId="0" applyNumberFormat="1" applyFont="1" applyBorder="1" applyAlignment="1">
      <alignment/>
    </xf>
    <xf numFmtId="0" fontId="16" fillId="0" borderId="92" xfId="0" applyFont="1" applyBorder="1" applyAlignment="1">
      <alignment/>
    </xf>
    <xf numFmtId="176" fontId="16" fillId="0" borderId="93" xfId="0" applyNumberFormat="1" applyFont="1" applyBorder="1" applyAlignment="1">
      <alignment/>
    </xf>
    <xf numFmtId="176" fontId="16" fillId="0" borderId="92" xfId="0" applyNumberFormat="1" applyFont="1" applyBorder="1" applyAlignment="1">
      <alignment/>
    </xf>
    <xf numFmtId="0" fontId="5" fillId="2" borderId="45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177" fontId="16" fillId="0" borderId="65" xfId="0" applyNumberFormat="1" applyFont="1" applyBorder="1" applyAlignment="1">
      <alignment wrapText="1"/>
    </xf>
    <xf numFmtId="176" fontId="16" fillId="0" borderId="66" xfId="0" applyNumberFormat="1" applyFont="1" applyBorder="1" applyAlignment="1">
      <alignment/>
    </xf>
    <xf numFmtId="0" fontId="16" fillId="0" borderId="67" xfId="0" applyFont="1" applyBorder="1" applyAlignment="1">
      <alignment/>
    </xf>
    <xf numFmtId="176" fontId="16" fillId="0" borderId="68" xfId="0" applyNumberFormat="1" applyFont="1" applyBorder="1" applyAlignment="1">
      <alignment/>
    </xf>
    <xf numFmtId="0" fontId="5" fillId="2" borderId="31" xfId="0" applyFont="1" applyFill="1" applyBorder="1" applyAlignment="1">
      <alignment horizontal="center" vertical="center" wrapText="1"/>
    </xf>
    <xf numFmtId="0" fontId="5" fillId="0" borderId="102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177" fontId="16" fillId="0" borderId="104" xfId="0" applyNumberFormat="1" applyFont="1" applyBorder="1" applyAlignment="1">
      <alignment wrapText="1"/>
    </xf>
    <xf numFmtId="176" fontId="16" fillId="0" borderId="105" xfId="0" applyNumberFormat="1" applyFont="1" applyBorder="1" applyAlignment="1">
      <alignment/>
    </xf>
    <xf numFmtId="0" fontId="16" fillId="0" borderId="37" xfId="0" applyFont="1" applyBorder="1" applyAlignment="1">
      <alignment/>
    </xf>
    <xf numFmtId="176" fontId="16" fillId="0" borderId="38" xfId="0" applyNumberFormat="1" applyFont="1" applyBorder="1" applyAlignment="1">
      <alignment/>
    </xf>
    <xf numFmtId="0" fontId="0" fillId="0" borderId="88" xfId="0" applyBorder="1" applyAlignment="1">
      <alignment wrapText="1"/>
    </xf>
    <xf numFmtId="0" fontId="3" fillId="2" borderId="106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0" fillId="0" borderId="10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177" fontId="16" fillId="0" borderId="96" xfId="0" applyNumberFormat="1" applyFont="1" applyBorder="1" applyAlignment="1">
      <alignment wrapText="1"/>
    </xf>
    <xf numFmtId="176" fontId="16" fillId="0" borderId="97" xfId="0" applyNumberFormat="1" applyFont="1" applyBorder="1" applyAlignment="1">
      <alignment/>
    </xf>
    <xf numFmtId="0" fontId="16" fillId="0" borderId="108" xfId="0" applyFont="1" applyBorder="1" applyAlignment="1">
      <alignment/>
    </xf>
    <xf numFmtId="176" fontId="16" fillId="0" borderId="99" xfId="0" applyNumberFormat="1" applyFont="1" applyBorder="1" applyAlignment="1">
      <alignment/>
    </xf>
    <xf numFmtId="176" fontId="8" fillId="0" borderId="21" xfId="0" applyNumberFormat="1" applyFont="1" applyBorder="1" applyAlignment="1">
      <alignment/>
    </xf>
    <xf numFmtId="0" fontId="0" fillId="0" borderId="21" xfId="0" applyBorder="1" applyAlignment="1">
      <alignment wrapText="1"/>
    </xf>
    <xf numFmtId="0" fontId="5" fillId="0" borderId="0" xfId="0" applyFont="1" applyBorder="1" applyAlignment="1">
      <alignment vertical="center" wrapText="1"/>
    </xf>
    <xf numFmtId="177" fontId="8" fillId="0" borderId="0" xfId="0" applyNumberFormat="1" applyFont="1" applyBorder="1" applyAlignment="1">
      <alignment wrapText="1"/>
    </xf>
    <xf numFmtId="17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3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75" zoomScaleNormal="75" workbookViewId="0" topLeftCell="A1">
      <selection activeCell="B9" sqref="B9"/>
    </sheetView>
  </sheetViews>
  <sheetFormatPr defaultColWidth="9.00390625" defaultRowHeight="13.5"/>
  <cols>
    <col min="1" max="1" width="19.25390625" style="9" customWidth="1"/>
    <col min="2" max="2" width="21.375" style="9" customWidth="1"/>
    <col min="3" max="3" width="27.50390625" style="10" customWidth="1"/>
    <col min="4" max="4" width="51.875" style="9" customWidth="1"/>
    <col min="5" max="6" width="37.00390625" style="6" customWidth="1"/>
    <col min="7" max="7" width="37.00390625" style="34" customWidth="1"/>
    <col min="8" max="8" width="11.75390625" style="6" customWidth="1"/>
    <col min="9" max="9" width="18.00390625" style="6" customWidth="1"/>
    <col min="10" max="12" width="14.125" style="6" customWidth="1"/>
    <col min="13" max="13" width="12.125" style="6" bestFit="1" customWidth="1"/>
    <col min="14" max="15" width="10.00390625" style="6" bestFit="1" customWidth="1"/>
    <col min="16" max="16" width="9.00390625" style="6" customWidth="1"/>
    <col min="17" max="17" width="9.625" style="6" bestFit="1" customWidth="1"/>
    <col min="18" max="16384" width="9.00390625" style="6" customWidth="1"/>
  </cols>
  <sheetData>
    <row r="1" spans="1:4" ht="35.25" customHeight="1">
      <c r="A1" s="1" t="s">
        <v>313</v>
      </c>
      <c r="B1" s="2"/>
      <c r="C1" s="2"/>
      <c r="D1" s="2"/>
    </row>
    <row r="2" spans="1:4" ht="55.5" customHeight="1">
      <c r="A2" s="3" t="s">
        <v>0</v>
      </c>
      <c r="B2" s="3"/>
      <c r="C2" s="3"/>
      <c r="D2" s="4"/>
    </row>
    <row r="3" spans="1:4" ht="33.75" customHeight="1">
      <c r="A3" s="5" t="s">
        <v>1</v>
      </c>
      <c r="B3" s="6"/>
      <c r="C3" s="7" t="s">
        <v>2</v>
      </c>
      <c r="D3" s="8" t="s">
        <v>3</v>
      </c>
    </row>
    <row r="4" ht="6.75" customHeight="1" thickBot="1"/>
    <row r="5" spans="1:7" s="35" customFormat="1" ht="24.75" customHeight="1">
      <c r="A5" s="11" t="s">
        <v>4</v>
      </c>
      <c r="B5" s="12" t="s">
        <v>5</v>
      </c>
      <c r="C5" s="13" t="s">
        <v>6</v>
      </c>
      <c r="D5" s="14" t="s">
        <v>7</v>
      </c>
      <c r="G5" s="36"/>
    </row>
    <row r="6" spans="1:7" s="35" customFormat="1" ht="21.75" customHeight="1" thickBot="1">
      <c r="A6" s="15"/>
      <c r="B6" s="16"/>
      <c r="C6" s="17"/>
      <c r="D6" s="18"/>
      <c r="G6" s="36"/>
    </row>
    <row r="7" spans="1:7" s="35" customFormat="1" ht="59.25" customHeight="1">
      <c r="A7" s="19" t="s">
        <v>8</v>
      </c>
      <c r="B7" s="20"/>
      <c r="C7" s="21" t="s">
        <v>9</v>
      </c>
      <c r="D7" s="22" t="s">
        <v>10</v>
      </c>
      <c r="G7" s="36"/>
    </row>
    <row r="8" spans="1:4" ht="62.25" customHeight="1">
      <c r="A8" s="23" t="s">
        <v>11</v>
      </c>
      <c r="B8" s="24"/>
      <c r="C8" s="25" t="s">
        <v>12</v>
      </c>
      <c r="D8" s="26" t="s">
        <v>13</v>
      </c>
    </row>
    <row r="9" spans="1:4" ht="46.5" customHeight="1">
      <c r="A9" s="27" t="s">
        <v>14</v>
      </c>
      <c r="B9" s="24"/>
      <c r="C9" s="25" t="s">
        <v>15</v>
      </c>
      <c r="D9" s="26" t="s">
        <v>16</v>
      </c>
    </row>
    <row r="10" spans="1:4" ht="46.5" customHeight="1">
      <c r="A10" s="28" t="s">
        <v>17</v>
      </c>
      <c r="B10" s="24"/>
      <c r="C10" s="25" t="s">
        <v>18</v>
      </c>
      <c r="D10" s="26" t="s">
        <v>19</v>
      </c>
    </row>
    <row r="11" spans="1:4" ht="46.5" customHeight="1" thickBot="1">
      <c r="A11" s="29" t="s">
        <v>20</v>
      </c>
      <c r="B11" s="24"/>
      <c r="C11" s="25" t="s">
        <v>21</v>
      </c>
      <c r="D11" s="26"/>
    </row>
    <row r="12" spans="1:4" ht="46.5" customHeight="1" thickBot="1">
      <c r="A12" s="30" t="s">
        <v>22</v>
      </c>
      <c r="B12" s="31"/>
      <c r="C12" s="32" t="s">
        <v>23</v>
      </c>
      <c r="D12" s="33"/>
    </row>
  </sheetData>
  <mergeCells count="6">
    <mergeCell ref="D5:D6"/>
    <mergeCell ref="A12:B12"/>
    <mergeCell ref="B5:B6"/>
    <mergeCell ref="A2:C2"/>
    <mergeCell ref="C5:C6"/>
    <mergeCell ref="A5:A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zoomScale="75" zoomScaleNormal="75" workbookViewId="0" topLeftCell="A1">
      <selection activeCell="B2" sqref="B2:E2"/>
    </sheetView>
  </sheetViews>
  <sheetFormatPr defaultColWidth="9.00390625" defaultRowHeight="13.5"/>
  <cols>
    <col min="1" max="1" width="6.375" style="37" customWidth="1"/>
    <col min="2" max="2" width="7.125" style="9" customWidth="1"/>
    <col min="3" max="4" width="7.25390625" style="9" hidden="1" customWidth="1"/>
    <col min="5" max="5" width="17.75390625" style="9" customWidth="1"/>
    <col min="6" max="6" width="24.50390625" style="53" customWidth="1"/>
    <col min="7" max="7" width="19.25390625" style="54" customWidth="1"/>
    <col min="8" max="8" width="21.00390625" style="10" customWidth="1"/>
    <col min="9" max="12" width="20.50390625" style="50" customWidth="1"/>
    <col min="13" max="13" width="10.00390625" style="9" customWidth="1"/>
    <col min="14" max="14" width="13.50390625" style="44" customWidth="1"/>
    <col min="15" max="15" width="11.75390625" style="6" customWidth="1"/>
    <col min="16" max="16" width="18.00390625" style="6" customWidth="1"/>
    <col min="17" max="19" width="14.125" style="6" customWidth="1"/>
    <col min="20" max="20" width="12.125" style="6" bestFit="1" customWidth="1"/>
    <col min="21" max="22" width="10.00390625" style="6" bestFit="1" customWidth="1"/>
    <col min="23" max="23" width="9.00390625" style="6" customWidth="1"/>
    <col min="24" max="24" width="9.625" style="6" bestFit="1" customWidth="1"/>
    <col min="25" max="16384" width="9.00390625" style="6" customWidth="1"/>
  </cols>
  <sheetData>
    <row r="1" spans="2:13" ht="35.25" customHeight="1" thickBot="1">
      <c r="B1" s="38" t="s">
        <v>314</v>
      </c>
      <c r="C1" s="38"/>
      <c r="D1" s="38"/>
      <c r="F1" s="39"/>
      <c r="G1" s="40"/>
      <c r="H1" s="41"/>
      <c r="I1" s="42"/>
      <c r="J1" s="42"/>
      <c r="K1" s="42"/>
      <c r="L1" s="43" t="s">
        <v>24</v>
      </c>
      <c r="M1" s="4"/>
    </row>
    <row r="2" spans="2:12" ht="33.75" customHeight="1" thickBot="1">
      <c r="B2" s="45" t="s">
        <v>25</v>
      </c>
      <c r="C2" s="46"/>
      <c r="D2" s="46"/>
      <c r="E2" s="47"/>
      <c r="F2" s="48"/>
      <c r="G2" s="49"/>
      <c r="H2" s="7" t="s">
        <v>2</v>
      </c>
      <c r="J2" s="51"/>
      <c r="K2" s="52"/>
      <c r="L2" s="52"/>
    </row>
    <row r="3" ht="14.25" customHeight="1" thickBot="1"/>
    <row r="4" spans="1:14" s="35" customFormat="1" ht="24.75" customHeight="1">
      <c r="A4" s="55" t="s">
        <v>26</v>
      </c>
      <c r="B4" s="56" t="s">
        <v>27</v>
      </c>
      <c r="C4" s="57"/>
      <c r="D4" s="57"/>
      <c r="E4" s="58" t="s">
        <v>28</v>
      </c>
      <c r="F4" s="59" t="s">
        <v>5</v>
      </c>
      <c r="G4" s="60" t="s">
        <v>29</v>
      </c>
      <c r="H4" s="61" t="s">
        <v>6</v>
      </c>
      <c r="I4" s="62" t="s">
        <v>30</v>
      </c>
      <c r="J4" s="62"/>
      <c r="K4" s="62"/>
      <c r="L4" s="63"/>
      <c r="M4" s="64" t="s">
        <v>31</v>
      </c>
      <c r="N4" s="36"/>
    </row>
    <row r="5" spans="1:14" s="35" customFormat="1" ht="21.75" customHeight="1" thickBot="1">
      <c r="A5" s="66"/>
      <c r="B5" s="67"/>
      <c r="C5" s="68"/>
      <c r="D5" s="68"/>
      <c r="E5" s="69"/>
      <c r="F5" s="70"/>
      <c r="G5" s="71"/>
      <c r="H5" s="72"/>
      <c r="I5" s="73" t="s">
        <v>14</v>
      </c>
      <c r="J5" s="74" t="s">
        <v>32</v>
      </c>
      <c r="K5" s="74" t="s">
        <v>33</v>
      </c>
      <c r="L5" s="75" t="s">
        <v>34</v>
      </c>
      <c r="M5" s="76"/>
      <c r="N5" s="36"/>
    </row>
    <row r="6" spans="1:13" ht="49.5" customHeight="1">
      <c r="A6" s="77" t="s">
        <v>35</v>
      </c>
      <c r="B6" s="78" t="s">
        <v>36</v>
      </c>
      <c r="C6" s="78" t="s">
        <v>37</v>
      </c>
      <c r="D6" s="78" t="s">
        <v>36</v>
      </c>
      <c r="E6" s="79" t="s">
        <v>38</v>
      </c>
      <c r="F6" s="80" t="s">
        <v>39</v>
      </c>
      <c r="G6" s="81">
        <v>246096</v>
      </c>
      <c r="H6" s="82">
        <v>-246096</v>
      </c>
      <c r="I6" s="83"/>
      <c r="J6" s="84"/>
      <c r="K6" s="84"/>
      <c r="L6" s="85">
        <v>-246096</v>
      </c>
      <c r="M6" s="86"/>
    </row>
    <row r="7" spans="1:13" ht="46.5" customHeight="1">
      <c r="A7" s="88"/>
      <c r="B7" s="89" t="s">
        <v>40</v>
      </c>
      <c r="C7" s="78" t="s">
        <v>37</v>
      </c>
      <c r="D7" s="89" t="s">
        <v>40</v>
      </c>
      <c r="E7" s="79" t="s">
        <v>41</v>
      </c>
      <c r="F7" s="80" t="s">
        <v>42</v>
      </c>
      <c r="G7" s="81">
        <v>60901</v>
      </c>
      <c r="H7" s="82">
        <v>-55826</v>
      </c>
      <c r="I7" s="83"/>
      <c r="J7" s="84">
        <v>-55826</v>
      </c>
      <c r="K7" s="84"/>
      <c r="L7" s="85"/>
      <c r="M7" s="86" t="s">
        <v>43</v>
      </c>
    </row>
    <row r="8" spans="1:13" ht="46.5" customHeight="1">
      <c r="A8" s="90"/>
      <c r="B8" s="91"/>
      <c r="C8" s="78" t="s">
        <v>37</v>
      </c>
      <c r="D8" s="89" t="s">
        <v>40</v>
      </c>
      <c r="E8" s="79" t="s">
        <v>41</v>
      </c>
      <c r="F8" s="80" t="s">
        <v>44</v>
      </c>
      <c r="G8" s="81">
        <v>260816</v>
      </c>
      <c r="H8" s="82">
        <v>-130408</v>
      </c>
      <c r="I8" s="83"/>
      <c r="J8" s="84"/>
      <c r="K8" s="84"/>
      <c r="L8" s="85">
        <v>-130408</v>
      </c>
      <c r="M8" s="86" t="s">
        <v>45</v>
      </c>
    </row>
    <row r="9" spans="1:13" ht="46.5" customHeight="1">
      <c r="A9" s="90"/>
      <c r="B9" s="92" t="s">
        <v>46</v>
      </c>
      <c r="C9" s="78" t="s">
        <v>37</v>
      </c>
      <c r="D9" s="92" t="s">
        <v>46</v>
      </c>
      <c r="E9" s="79" t="s">
        <v>47</v>
      </c>
      <c r="F9" s="80" t="s">
        <v>48</v>
      </c>
      <c r="G9" s="81">
        <v>4583134</v>
      </c>
      <c r="H9" s="82">
        <v>-54082</v>
      </c>
      <c r="I9" s="83"/>
      <c r="J9" s="84"/>
      <c r="K9" s="84"/>
      <c r="L9" s="85">
        <v>-54082</v>
      </c>
      <c r="M9" s="86" t="s">
        <v>49</v>
      </c>
    </row>
    <row r="10" spans="1:13" ht="46.5" customHeight="1">
      <c r="A10" s="90"/>
      <c r="B10" s="89" t="s">
        <v>50</v>
      </c>
      <c r="C10" s="78" t="s">
        <v>37</v>
      </c>
      <c r="D10" s="89" t="s">
        <v>50</v>
      </c>
      <c r="E10" s="79" t="s">
        <v>51</v>
      </c>
      <c r="F10" s="80"/>
      <c r="G10" s="81">
        <v>154206</v>
      </c>
      <c r="H10" s="82">
        <v>-154206</v>
      </c>
      <c r="I10" s="83"/>
      <c r="J10" s="84">
        <v>-154206</v>
      </c>
      <c r="K10" s="84"/>
      <c r="L10" s="85"/>
      <c r="M10" s="86"/>
    </row>
    <row r="11" spans="1:13" ht="46.5" customHeight="1">
      <c r="A11" s="90"/>
      <c r="B11" s="89" t="s">
        <v>52</v>
      </c>
      <c r="C11" s="78" t="s">
        <v>37</v>
      </c>
      <c r="D11" s="89" t="s">
        <v>52</v>
      </c>
      <c r="E11" s="79" t="s">
        <v>53</v>
      </c>
      <c r="F11" s="80" t="s">
        <v>54</v>
      </c>
      <c r="G11" s="81">
        <v>232781</v>
      </c>
      <c r="H11" s="82">
        <v>-232781</v>
      </c>
      <c r="I11" s="83"/>
      <c r="J11" s="84"/>
      <c r="K11" s="84"/>
      <c r="L11" s="85">
        <v>-232781</v>
      </c>
      <c r="M11" s="86"/>
    </row>
    <row r="12" spans="1:13" ht="46.5" customHeight="1">
      <c r="A12" s="90"/>
      <c r="B12" s="93" t="s">
        <v>55</v>
      </c>
      <c r="C12" s="78" t="s">
        <v>37</v>
      </c>
      <c r="D12" s="93" t="s">
        <v>55</v>
      </c>
      <c r="E12" s="94" t="s">
        <v>56</v>
      </c>
      <c r="F12" s="80" t="s">
        <v>57</v>
      </c>
      <c r="G12" s="81">
        <v>307802</v>
      </c>
      <c r="H12" s="82">
        <v>-307802</v>
      </c>
      <c r="I12" s="83"/>
      <c r="J12" s="84"/>
      <c r="K12" s="84"/>
      <c r="L12" s="85">
        <v>-307802</v>
      </c>
      <c r="M12" s="86"/>
    </row>
    <row r="13" spans="1:13" ht="46.5" customHeight="1">
      <c r="A13" s="90"/>
      <c r="B13" s="78" t="s">
        <v>58</v>
      </c>
      <c r="C13" s="78" t="s">
        <v>37</v>
      </c>
      <c r="D13" s="78" t="s">
        <v>58</v>
      </c>
      <c r="E13" s="79" t="s">
        <v>59</v>
      </c>
      <c r="F13" s="80" t="s">
        <v>60</v>
      </c>
      <c r="G13" s="81">
        <v>5000</v>
      </c>
      <c r="H13" s="82">
        <v>-5000</v>
      </c>
      <c r="I13" s="83"/>
      <c r="J13" s="84"/>
      <c r="K13" s="84"/>
      <c r="L13" s="85">
        <v>-5000</v>
      </c>
      <c r="M13" s="86"/>
    </row>
    <row r="14" spans="1:13" ht="46.5" customHeight="1">
      <c r="A14" s="90"/>
      <c r="B14" s="89" t="s">
        <v>61</v>
      </c>
      <c r="C14" s="78" t="s">
        <v>37</v>
      </c>
      <c r="D14" s="89" t="s">
        <v>61</v>
      </c>
      <c r="E14" s="95" t="s">
        <v>62</v>
      </c>
      <c r="F14" s="80" t="s">
        <v>63</v>
      </c>
      <c r="G14" s="81"/>
      <c r="H14" s="82">
        <v>55826</v>
      </c>
      <c r="I14" s="83"/>
      <c r="J14" s="84">
        <v>55826</v>
      </c>
      <c r="K14" s="84"/>
      <c r="L14" s="85"/>
      <c r="M14" s="96" t="s">
        <v>64</v>
      </c>
    </row>
    <row r="15" spans="1:13" ht="46.5" customHeight="1">
      <c r="A15" s="90"/>
      <c r="B15" s="91"/>
      <c r="C15" s="78" t="s">
        <v>37</v>
      </c>
      <c r="D15" s="89" t="s">
        <v>65</v>
      </c>
      <c r="E15" s="97"/>
      <c r="F15" s="80" t="s">
        <v>66</v>
      </c>
      <c r="G15" s="81">
        <v>22690</v>
      </c>
      <c r="H15" s="82">
        <v>-22690</v>
      </c>
      <c r="I15" s="83"/>
      <c r="J15" s="84">
        <v>-22690</v>
      </c>
      <c r="K15" s="84"/>
      <c r="L15" s="85"/>
      <c r="M15" s="86"/>
    </row>
    <row r="16" spans="1:13" ht="46.5" customHeight="1">
      <c r="A16" s="90"/>
      <c r="B16" s="89" t="s">
        <v>65</v>
      </c>
      <c r="C16" s="78" t="s">
        <v>37</v>
      </c>
      <c r="D16" s="89" t="s">
        <v>65</v>
      </c>
      <c r="E16" s="79" t="s">
        <v>67</v>
      </c>
      <c r="F16" s="80"/>
      <c r="G16" s="81">
        <v>9605</v>
      </c>
      <c r="H16" s="82">
        <v>-9605</v>
      </c>
      <c r="I16" s="83"/>
      <c r="J16" s="84"/>
      <c r="K16" s="84"/>
      <c r="L16" s="85">
        <v>-9605</v>
      </c>
      <c r="M16" s="86"/>
    </row>
    <row r="17" spans="1:13" ht="46.5" customHeight="1">
      <c r="A17" s="90"/>
      <c r="B17" s="92"/>
      <c r="C17" s="78" t="s">
        <v>37</v>
      </c>
      <c r="D17" s="89" t="s">
        <v>65</v>
      </c>
      <c r="E17" s="79" t="s">
        <v>68</v>
      </c>
      <c r="F17" s="80" t="s">
        <v>69</v>
      </c>
      <c r="G17" s="81">
        <v>8821</v>
      </c>
      <c r="H17" s="82">
        <v>669</v>
      </c>
      <c r="I17" s="83"/>
      <c r="J17" s="84"/>
      <c r="K17" s="84"/>
      <c r="L17" s="85">
        <v>669</v>
      </c>
      <c r="M17" s="86" t="s">
        <v>70</v>
      </c>
    </row>
    <row r="18" spans="1:13" ht="46.5" customHeight="1">
      <c r="A18" s="90"/>
      <c r="B18" s="91"/>
      <c r="C18" s="78" t="s">
        <v>37</v>
      </c>
      <c r="D18" s="89" t="s">
        <v>65</v>
      </c>
      <c r="E18" s="79" t="s">
        <v>68</v>
      </c>
      <c r="F18" s="80" t="s">
        <v>71</v>
      </c>
      <c r="G18" s="81">
        <v>3290</v>
      </c>
      <c r="H18" s="82">
        <v>136</v>
      </c>
      <c r="I18" s="83"/>
      <c r="J18" s="84"/>
      <c r="K18" s="84"/>
      <c r="L18" s="85">
        <v>136</v>
      </c>
      <c r="M18" s="86" t="s">
        <v>72</v>
      </c>
    </row>
    <row r="19" spans="1:13" ht="46.5" customHeight="1">
      <c r="A19" s="88"/>
      <c r="B19" s="78" t="s">
        <v>73</v>
      </c>
      <c r="C19" s="78" t="s">
        <v>37</v>
      </c>
      <c r="D19" s="78" t="s">
        <v>73</v>
      </c>
      <c r="E19" s="79" t="s">
        <v>74</v>
      </c>
      <c r="F19" s="80" t="s">
        <v>75</v>
      </c>
      <c r="G19" s="81">
        <v>0</v>
      </c>
      <c r="H19" s="82">
        <v>840</v>
      </c>
      <c r="I19" s="83"/>
      <c r="J19" s="84"/>
      <c r="K19" s="84"/>
      <c r="L19" s="85">
        <v>840</v>
      </c>
      <c r="M19" s="86" t="s">
        <v>76</v>
      </c>
    </row>
    <row r="20" spans="1:13" ht="46.5" customHeight="1" thickBot="1">
      <c r="A20" s="88"/>
      <c r="B20" s="98" t="s">
        <v>77</v>
      </c>
      <c r="C20" s="78" t="s">
        <v>37</v>
      </c>
      <c r="D20" s="98" t="s">
        <v>77</v>
      </c>
      <c r="E20" s="99" t="s">
        <v>78</v>
      </c>
      <c r="F20" s="80" t="s">
        <v>79</v>
      </c>
      <c r="G20" s="81">
        <v>57245</v>
      </c>
      <c r="H20" s="82">
        <v>-57245</v>
      </c>
      <c r="I20" s="83"/>
      <c r="J20" s="84"/>
      <c r="K20" s="84"/>
      <c r="L20" s="85">
        <v>-57245</v>
      </c>
      <c r="M20" s="86"/>
    </row>
    <row r="21" spans="1:13" ht="46.5" customHeight="1" thickBot="1">
      <c r="A21" s="100"/>
      <c r="B21" s="101" t="s">
        <v>80</v>
      </c>
      <c r="C21" s="101"/>
      <c r="D21" s="101"/>
      <c r="E21" s="101"/>
      <c r="F21" s="102"/>
      <c r="G21" s="103">
        <f aca="true" t="shared" si="0" ref="G21:L21">SUM(G6:G20)</f>
        <v>5952387</v>
      </c>
      <c r="H21" s="104">
        <f t="shared" si="0"/>
        <v>-1218270</v>
      </c>
      <c r="I21" s="105">
        <f t="shared" si="0"/>
        <v>0</v>
      </c>
      <c r="J21" s="106">
        <f t="shared" si="0"/>
        <v>-176896</v>
      </c>
      <c r="K21" s="106">
        <f t="shared" si="0"/>
        <v>0</v>
      </c>
      <c r="L21" s="107">
        <f t="shared" si="0"/>
        <v>-1041374</v>
      </c>
      <c r="M21" s="108"/>
    </row>
    <row r="22" spans="1:13" ht="46.5" customHeight="1" thickTop="1">
      <c r="A22" s="109" t="s">
        <v>81</v>
      </c>
      <c r="B22" s="110" t="s">
        <v>82</v>
      </c>
      <c r="C22" s="111" t="s">
        <v>83</v>
      </c>
      <c r="D22" s="110" t="s">
        <v>82</v>
      </c>
      <c r="E22" s="112" t="s">
        <v>84</v>
      </c>
      <c r="F22" s="113" t="s">
        <v>85</v>
      </c>
      <c r="G22" s="114">
        <v>550850</v>
      </c>
      <c r="H22" s="115">
        <v>86130</v>
      </c>
      <c r="I22" s="116"/>
      <c r="J22" s="117"/>
      <c r="K22" s="117"/>
      <c r="L22" s="118">
        <v>86130</v>
      </c>
      <c r="M22" s="119"/>
    </row>
    <row r="23" spans="1:13" ht="46.5" customHeight="1">
      <c r="A23" s="88"/>
      <c r="B23" s="120"/>
      <c r="C23" s="111" t="s">
        <v>83</v>
      </c>
      <c r="D23" s="110" t="s">
        <v>82</v>
      </c>
      <c r="E23" s="121" t="s">
        <v>86</v>
      </c>
      <c r="F23" s="113" t="s">
        <v>87</v>
      </c>
      <c r="G23" s="114">
        <v>512032</v>
      </c>
      <c r="H23" s="115">
        <v>-512032</v>
      </c>
      <c r="I23" s="116">
        <v>-339228</v>
      </c>
      <c r="J23" s="117"/>
      <c r="K23" s="117"/>
      <c r="L23" s="118">
        <v>-172804</v>
      </c>
      <c r="M23" s="119"/>
    </row>
    <row r="24" spans="1:13" ht="46.5" customHeight="1">
      <c r="A24" s="90"/>
      <c r="B24" s="122"/>
      <c r="C24" s="111" t="s">
        <v>83</v>
      </c>
      <c r="D24" s="110" t="s">
        <v>82</v>
      </c>
      <c r="E24" s="121" t="s">
        <v>86</v>
      </c>
      <c r="F24" s="123" t="s">
        <v>88</v>
      </c>
      <c r="G24" s="114">
        <v>27774</v>
      </c>
      <c r="H24" s="115">
        <v>-27774</v>
      </c>
      <c r="I24" s="116">
        <v>-17200</v>
      </c>
      <c r="J24" s="117"/>
      <c r="K24" s="117"/>
      <c r="L24" s="118">
        <v>-10574</v>
      </c>
      <c r="M24" s="119" t="s">
        <v>89</v>
      </c>
    </row>
    <row r="25" spans="1:13" ht="46.5" customHeight="1">
      <c r="A25" s="90"/>
      <c r="B25" s="124" t="s">
        <v>90</v>
      </c>
      <c r="C25" s="111" t="s">
        <v>83</v>
      </c>
      <c r="D25" s="124" t="s">
        <v>90</v>
      </c>
      <c r="E25" s="121" t="s">
        <v>91</v>
      </c>
      <c r="F25" s="123" t="s">
        <v>92</v>
      </c>
      <c r="G25" s="125" t="s">
        <v>93</v>
      </c>
      <c r="H25" s="115">
        <v>1000</v>
      </c>
      <c r="I25" s="116"/>
      <c r="J25" s="117"/>
      <c r="K25" s="117"/>
      <c r="L25" s="118">
        <v>1000</v>
      </c>
      <c r="M25" s="119"/>
    </row>
    <row r="26" spans="1:13" ht="46.5" customHeight="1">
      <c r="A26" s="90"/>
      <c r="B26" s="126"/>
      <c r="C26" s="111" t="s">
        <v>83</v>
      </c>
      <c r="D26" s="124" t="s">
        <v>90</v>
      </c>
      <c r="E26" s="112" t="s">
        <v>94</v>
      </c>
      <c r="F26" s="127" t="s">
        <v>95</v>
      </c>
      <c r="G26" s="114">
        <v>58940</v>
      </c>
      <c r="H26" s="115">
        <v>23850</v>
      </c>
      <c r="I26" s="116"/>
      <c r="J26" s="117"/>
      <c r="K26" s="117"/>
      <c r="L26" s="118">
        <v>23850</v>
      </c>
      <c r="M26" s="119" t="s">
        <v>70</v>
      </c>
    </row>
    <row r="27" spans="1:13" ht="46.5" customHeight="1">
      <c r="A27" s="90"/>
      <c r="B27" s="122"/>
      <c r="C27" s="111" t="s">
        <v>83</v>
      </c>
      <c r="D27" s="124" t="s">
        <v>90</v>
      </c>
      <c r="E27" s="121" t="s">
        <v>96</v>
      </c>
      <c r="F27" s="123" t="s">
        <v>97</v>
      </c>
      <c r="G27" s="114">
        <v>7097333</v>
      </c>
      <c r="H27" s="115">
        <v>1449000</v>
      </c>
      <c r="I27" s="116"/>
      <c r="J27" s="117"/>
      <c r="K27" s="117"/>
      <c r="L27" s="118">
        <v>1449000</v>
      </c>
      <c r="M27" s="119" t="s">
        <v>98</v>
      </c>
    </row>
    <row r="28" spans="1:13" ht="46.5" customHeight="1">
      <c r="A28" s="88"/>
      <c r="B28" s="128" t="s">
        <v>99</v>
      </c>
      <c r="C28" s="111" t="s">
        <v>83</v>
      </c>
      <c r="D28" s="129" t="s">
        <v>99</v>
      </c>
      <c r="E28" s="112" t="s">
        <v>100</v>
      </c>
      <c r="F28" s="123" t="s">
        <v>101</v>
      </c>
      <c r="G28" s="114">
        <v>1396000</v>
      </c>
      <c r="H28" s="115">
        <f>L28</f>
        <v>93960</v>
      </c>
      <c r="I28" s="116"/>
      <c r="J28" s="117"/>
      <c r="K28" s="117"/>
      <c r="L28" s="118">
        <v>93960</v>
      </c>
      <c r="M28" s="119" t="s">
        <v>102</v>
      </c>
    </row>
    <row r="29" spans="1:13" ht="46.5" customHeight="1">
      <c r="A29" s="88"/>
      <c r="B29" s="130"/>
      <c r="C29" s="111" t="s">
        <v>83</v>
      </c>
      <c r="D29" s="129" t="s">
        <v>99</v>
      </c>
      <c r="E29" s="112" t="s">
        <v>103</v>
      </c>
      <c r="F29" s="123"/>
      <c r="G29" s="114">
        <v>346808</v>
      </c>
      <c r="H29" s="115">
        <v>-346808</v>
      </c>
      <c r="I29" s="116">
        <v>-173404</v>
      </c>
      <c r="J29" s="117"/>
      <c r="K29" s="117"/>
      <c r="L29" s="118">
        <v>-173404</v>
      </c>
      <c r="M29" s="119" t="s">
        <v>104</v>
      </c>
    </row>
    <row r="30" spans="1:13" ht="46.5" customHeight="1">
      <c r="A30" s="88"/>
      <c r="B30" s="124" t="s">
        <v>105</v>
      </c>
      <c r="C30" s="111" t="s">
        <v>83</v>
      </c>
      <c r="D30" s="124" t="s">
        <v>105</v>
      </c>
      <c r="E30" s="112" t="s">
        <v>106</v>
      </c>
      <c r="F30" s="123" t="s">
        <v>107</v>
      </c>
      <c r="G30" s="114">
        <v>100000</v>
      </c>
      <c r="H30" s="115">
        <v>-100000</v>
      </c>
      <c r="I30" s="116">
        <v>-66666</v>
      </c>
      <c r="J30" s="117"/>
      <c r="K30" s="117"/>
      <c r="L30" s="118">
        <v>-33334</v>
      </c>
      <c r="M30" s="119"/>
    </row>
    <row r="31" spans="1:13" ht="46.5" customHeight="1" thickBot="1">
      <c r="A31" s="90"/>
      <c r="B31" s="110" t="s">
        <v>108</v>
      </c>
      <c r="C31" s="111" t="s">
        <v>83</v>
      </c>
      <c r="D31" s="110" t="s">
        <v>108</v>
      </c>
      <c r="E31" s="121" t="s">
        <v>109</v>
      </c>
      <c r="F31" s="113" t="s">
        <v>97</v>
      </c>
      <c r="G31" s="114">
        <v>4183229</v>
      </c>
      <c r="H31" s="115">
        <v>1692000</v>
      </c>
      <c r="I31" s="116"/>
      <c r="J31" s="117"/>
      <c r="K31" s="117"/>
      <c r="L31" s="118">
        <v>1692000</v>
      </c>
      <c r="M31" s="119" t="s">
        <v>110</v>
      </c>
    </row>
    <row r="32" spans="1:13" ht="46.5" customHeight="1" thickBot="1">
      <c r="A32" s="100"/>
      <c r="B32" s="101" t="s">
        <v>80</v>
      </c>
      <c r="C32" s="101"/>
      <c r="D32" s="101"/>
      <c r="E32" s="101"/>
      <c r="F32" s="102"/>
      <c r="G32" s="103">
        <f aca="true" t="shared" si="1" ref="G32:L32">SUM(G22:G31)</f>
        <v>14272966</v>
      </c>
      <c r="H32" s="104">
        <f t="shared" si="1"/>
        <v>2359326</v>
      </c>
      <c r="I32" s="105">
        <f t="shared" si="1"/>
        <v>-596498</v>
      </c>
      <c r="J32" s="106">
        <f t="shared" si="1"/>
        <v>0</v>
      </c>
      <c r="K32" s="106">
        <f t="shared" si="1"/>
        <v>0</v>
      </c>
      <c r="L32" s="107">
        <f t="shared" si="1"/>
        <v>2955824</v>
      </c>
      <c r="M32" s="108"/>
    </row>
    <row r="33" spans="1:13" ht="46.5" customHeight="1" thickTop="1">
      <c r="A33" s="109" t="s">
        <v>111</v>
      </c>
      <c r="B33" s="131" t="s">
        <v>112</v>
      </c>
      <c r="C33" s="131" t="s">
        <v>113</v>
      </c>
      <c r="D33" s="131" t="s">
        <v>112</v>
      </c>
      <c r="E33" s="112" t="s">
        <v>114</v>
      </c>
      <c r="F33" s="113" t="s">
        <v>115</v>
      </c>
      <c r="G33" s="114">
        <v>10658</v>
      </c>
      <c r="H33" s="115">
        <v>5000</v>
      </c>
      <c r="I33" s="116"/>
      <c r="J33" s="117"/>
      <c r="K33" s="117"/>
      <c r="L33" s="118">
        <v>5000</v>
      </c>
      <c r="M33" s="119" t="s">
        <v>116</v>
      </c>
    </row>
    <row r="34" spans="1:13" ht="46.5" customHeight="1">
      <c r="A34" s="88"/>
      <c r="B34" s="132" t="s">
        <v>117</v>
      </c>
      <c r="C34" s="131" t="s">
        <v>113</v>
      </c>
      <c r="D34" s="132" t="s">
        <v>117</v>
      </c>
      <c r="E34" s="112" t="s">
        <v>118</v>
      </c>
      <c r="F34" s="113"/>
      <c r="G34" s="114">
        <v>16166</v>
      </c>
      <c r="H34" s="115">
        <v>-16166</v>
      </c>
      <c r="I34" s="116">
        <v>-5388</v>
      </c>
      <c r="J34" s="117"/>
      <c r="K34" s="117"/>
      <c r="L34" s="118">
        <v>-10778</v>
      </c>
      <c r="M34" s="133"/>
    </row>
    <row r="35" spans="1:13" ht="46.5" customHeight="1">
      <c r="A35" s="88"/>
      <c r="B35" s="134" t="s">
        <v>119</v>
      </c>
      <c r="C35" s="131" t="s">
        <v>113</v>
      </c>
      <c r="D35" s="134" t="s">
        <v>119</v>
      </c>
      <c r="E35" s="135" t="s">
        <v>120</v>
      </c>
      <c r="F35" s="136"/>
      <c r="G35" s="137">
        <v>1234684</v>
      </c>
      <c r="H35" s="138">
        <v>61988</v>
      </c>
      <c r="I35" s="139"/>
      <c r="J35" s="140"/>
      <c r="K35" s="140"/>
      <c r="L35" s="141">
        <v>61988</v>
      </c>
      <c r="M35" s="142" t="s">
        <v>121</v>
      </c>
    </row>
    <row r="36" spans="1:13" ht="46.5" customHeight="1" thickBot="1">
      <c r="A36" s="90"/>
      <c r="B36" s="132" t="s">
        <v>122</v>
      </c>
      <c r="C36" s="131" t="s">
        <v>113</v>
      </c>
      <c r="D36" s="132" t="s">
        <v>122</v>
      </c>
      <c r="E36" s="112" t="s">
        <v>123</v>
      </c>
      <c r="F36" s="113" t="s">
        <v>124</v>
      </c>
      <c r="G36" s="114">
        <v>1533500</v>
      </c>
      <c r="H36" s="115">
        <v>-1533500</v>
      </c>
      <c r="I36" s="116">
        <v>-1500000</v>
      </c>
      <c r="J36" s="117">
        <v>-15000</v>
      </c>
      <c r="K36" s="117"/>
      <c r="L36" s="118">
        <v>-18500</v>
      </c>
      <c r="M36" s="133"/>
    </row>
    <row r="37" spans="1:13" ht="46.5" customHeight="1" thickBot="1">
      <c r="A37" s="100"/>
      <c r="B37" s="101" t="s">
        <v>80</v>
      </c>
      <c r="C37" s="101"/>
      <c r="D37" s="101"/>
      <c r="E37" s="101"/>
      <c r="F37" s="102"/>
      <c r="G37" s="103">
        <f aca="true" t="shared" si="2" ref="G37:L37">SUM(G33:G36)</f>
        <v>2795008</v>
      </c>
      <c r="H37" s="104">
        <f t="shared" si="2"/>
        <v>-1482678</v>
      </c>
      <c r="I37" s="105">
        <f t="shared" si="2"/>
        <v>-1505388</v>
      </c>
      <c r="J37" s="106">
        <f t="shared" si="2"/>
        <v>-15000</v>
      </c>
      <c r="K37" s="106">
        <f t="shared" si="2"/>
        <v>0</v>
      </c>
      <c r="L37" s="106">
        <f t="shared" si="2"/>
        <v>37710</v>
      </c>
      <c r="M37" s="108"/>
    </row>
    <row r="38" spans="1:15" ht="46.5" customHeight="1" thickBot="1" thickTop="1">
      <c r="A38" s="109" t="s">
        <v>125</v>
      </c>
      <c r="B38" s="143" t="s">
        <v>126</v>
      </c>
      <c r="C38" s="144" t="s">
        <v>127</v>
      </c>
      <c r="D38" s="143" t="s">
        <v>128</v>
      </c>
      <c r="E38" s="145" t="s">
        <v>129</v>
      </c>
      <c r="F38" s="146" t="s">
        <v>130</v>
      </c>
      <c r="G38" s="125" t="s">
        <v>93</v>
      </c>
      <c r="H38" s="147">
        <v>5000</v>
      </c>
      <c r="I38" s="148"/>
      <c r="J38" s="149"/>
      <c r="K38" s="149"/>
      <c r="L38" s="150">
        <v>5000</v>
      </c>
      <c r="M38" s="151" t="s">
        <v>131</v>
      </c>
      <c r="O38" s="152"/>
    </row>
    <row r="39" spans="1:13" ht="46.5" customHeight="1" thickTop="1">
      <c r="A39" s="88"/>
      <c r="B39" s="153"/>
      <c r="C39" s="144" t="s">
        <v>127</v>
      </c>
      <c r="D39" s="143" t="s">
        <v>128</v>
      </c>
      <c r="E39" s="154" t="s">
        <v>132</v>
      </c>
      <c r="F39" s="155" t="s">
        <v>133</v>
      </c>
      <c r="G39" s="156">
        <v>1866</v>
      </c>
      <c r="H39" s="157">
        <v>-1866</v>
      </c>
      <c r="I39" s="158">
        <v>-933</v>
      </c>
      <c r="J39" s="159"/>
      <c r="K39" s="159"/>
      <c r="L39" s="160">
        <v>-933</v>
      </c>
      <c r="M39" s="161"/>
    </row>
    <row r="40" spans="1:13" ht="46.5" customHeight="1">
      <c r="A40" s="88"/>
      <c r="B40" s="162" t="s">
        <v>134</v>
      </c>
      <c r="C40" s="144" t="s">
        <v>127</v>
      </c>
      <c r="D40" s="162" t="s">
        <v>135</v>
      </c>
      <c r="E40" s="145" t="s">
        <v>136</v>
      </c>
      <c r="F40" s="146" t="s">
        <v>137</v>
      </c>
      <c r="G40" s="125" t="s">
        <v>93</v>
      </c>
      <c r="H40" s="147">
        <v>1500</v>
      </c>
      <c r="I40" s="148"/>
      <c r="J40" s="149"/>
      <c r="K40" s="149"/>
      <c r="L40" s="150">
        <v>1500</v>
      </c>
      <c r="M40" s="151" t="s">
        <v>138</v>
      </c>
    </row>
    <row r="41" spans="1:15" ht="46.5" customHeight="1">
      <c r="A41" s="88"/>
      <c r="B41" s="144"/>
      <c r="C41" s="144" t="s">
        <v>127</v>
      </c>
      <c r="D41" s="162" t="s">
        <v>135</v>
      </c>
      <c r="E41" s="154" t="s">
        <v>136</v>
      </c>
      <c r="F41" s="155" t="s">
        <v>139</v>
      </c>
      <c r="G41" s="156">
        <v>9760</v>
      </c>
      <c r="H41" s="157">
        <v>-9760</v>
      </c>
      <c r="I41" s="158"/>
      <c r="J41" s="159"/>
      <c r="K41" s="159"/>
      <c r="L41" s="160">
        <v>-9760</v>
      </c>
      <c r="M41" s="161"/>
      <c r="O41" s="152"/>
    </row>
    <row r="42" spans="1:13" ht="46.5" customHeight="1" thickBot="1">
      <c r="A42" s="90"/>
      <c r="B42" s="163"/>
      <c r="C42" s="144" t="s">
        <v>127</v>
      </c>
      <c r="D42" s="162" t="s">
        <v>135</v>
      </c>
      <c r="E42" s="154" t="s">
        <v>136</v>
      </c>
      <c r="F42" s="155" t="s">
        <v>140</v>
      </c>
      <c r="G42" s="125" t="s">
        <v>93</v>
      </c>
      <c r="H42" s="157">
        <v>240000</v>
      </c>
      <c r="I42" s="158"/>
      <c r="J42" s="159"/>
      <c r="K42" s="159"/>
      <c r="L42" s="160">
        <v>240000</v>
      </c>
      <c r="M42" s="161" t="s">
        <v>141</v>
      </c>
    </row>
    <row r="43" spans="1:13" ht="46.5" customHeight="1" thickBot="1">
      <c r="A43" s="100"/>
      <c r="B43" s="101" t="s">
        <v>80</v>
      </c>
      <c r="C43" s="101"/>
      <c r="D43" s="101"/>
      <c r="E43" s="101"/>
      <c r="F43" s="102"/>
      <c r="G43" s="103">
        <f aca="true" t="shared" si="3" ref="G43:L43">SUM(G38:G42)</f>
        <v>11626</v>
      </c>
      <c r="H43" s="104">
        <f t="shared" si="3"/>
        <v>234874</v>
      </c>
      <c r="I43" s="105">
        <f t="shared" si="3"/>
        <v>-933</v>
      </c>
      <c r="J43" s="106">
        <f t="shared" si="3"/>
        <v>0</v>
      </c>
      <c r="K43" s="106">
        <f t="shared" si="3"/>
        <v>0</v>
      </c>
      <c r="L43" s="107">
        <f t="shared" si="3"/>
        <v>235807</v>
      </c>
      <c r="M43" s="108"/>
    </row>
    <row r="44" spans="1:13" ht="46.5" customHeight="1" thickBot="1" thickTop="1">
      <c r="A44" s="164" t="s">
        <v>142</v>
      </c>
      <c r="B44" s="165" t="s">
        <v>143</v>
      </c>
      <c r="C44" s="166" t="s">
        <v>144</v>
      </c>
      <c r="D44" s="165" t="s">
        <v>143</v>
      </c>
      <c r="E44" s="167" t="s">
        <v>145</v>
      </c>
      <c r="F44" s="113"/>
      <c r="G44" s="114">
        <v>18114355</v>
      </c>
      <c r="H44" s="115">
        <v>-1811435</v>
      </c>
      <c r="I44" s="116">
        <v>-1104239</v>
      </c>
      <c r="J44" s="117">
        <v>-263336</v>
      </c>
      <c r="K44" s="117">
        <v>-415000</v>
      </c>
      <c r="L44" s="118">
        <v>-28860</v>
      </c>
      <c r="M44" s="119" t="s">
        <v>146</v>
      </c>
    </row>
    <row r="45" spans="1:13" ht="46.5" customHeight="1" thickBot="1" thickTop="1">
      <c r="A45" s="168"/>
      <c r="B45" s="122"/>
      <c r="C45" s="166" t="s">
        <v>144</v>
      </c>
      <c r="D45" s="165" t="s">
        <v>143</v>
      </c>
      <c r="E45" s="112" t="s">
        <v>147</v>
      </c>
      <c r="F45" s="113"/>
      <c r="G45" s="114">
        <v>6116379</v>
      </c>
      <c r="H45" s="115">
        <v>-6116379</v>
      </c>
      <c r="I45" s="116">
        <v>0</v>
      </c>
      <c r="J45" s="117">
        <v>-2261341</v>
      </c>
      <c r="K45" s="117">
        <v>0</v>
      </c>
      <c r="L45" s="118">
        <v>-3855038</v>
      </c>
      <c r="M45" s="119" t="s">
        <v>148</v>
      </c>
    </row>
    <row r="46" spans="1:13" ht="46.5" customHeight="1" thickBot="1" thickTop="1">
      <c r="A46" s="168"/>
      <c r="B46" s="132" t="s">
        <v>149</v>
      </c>
      <c r="C46" s="166" t="s">
        <v>144</v>
      </c>
      <c r="D46" s="132" t="s">
        <v>149</v>
      </c>
      <c r="E46" s="112" t="s">
        <v>150</v>
      </c>
      <c r="F46" s="113"/>
      <c r="G46" s="114">
        <v>295000</v>
      </c>
      <c r="H46" s="115">
        <v>-295000</v>
      </c>
      <c r="I46" s="116"/>
      <c r="J46" s="117"/>
      <c r="K46" s="117">
        <v>-294000</v>
      </c>
      <c r="L46" s="118">
        <v>-1000</v>
      </c>
      <c r="M46" s="119" t="s">
        <v>148</v>
      </c>
    </row>
    <row r="47" spans="1:13" ht="46.5" customHeight="1" thickBot="1" thickTop="1">
      <c r="A47" s="168"/>
      <c r="B47" s="124" t="s">
        <v>151</v>
      </c>
      <c r="C47" s="166" t="s">
        <v>144</v>
      </c>
      <c r="D47" s="124" t="s">
        <v>151</v>
      </c>
      <c r="E47" s="121" t="s">
        <v>152</v>
      </c>
      <c r="F47" s="113" t="s">
        <v>153</v>
      </c>
      <c r="G47" s="114">
        <v>880316</v>
      </c>
      <c r="H47" s="115">
        <v>-153187</v>
      </c>
      <c r="I47" s="116">
        <v>-74201</v>
      </c>
      <c r="J47" s="169">
        <v>-14736</v>
      </c>
      <c r="K47" s="169">
        <v>-57708</v>
      </c>
      <c r="L47" s="170">
        <v>-6542</v>
      </c>
      <c r="M47" s="119" t="s">
        <v>154</v>
      </c>
    </row>
    <row r="48" spans="1:13" ht="46.5" customHeight="1" thickBot="1" thickTop="1">
      <c r="A48" s="90"/>
      <c r="B48" s="171"/>
      <c r="C48" s="166" t="s">
        <v>144</v>
      </c>
      <c r="D48" s="124" t="s">
        <v>151</v>
      </c>
      <c r="E48" s="172"/>
      <c r="F48" s="136" t="s">
        <v>155</v>
      </c>
      <c r="G48" s="137">
        <v>563001</v>
      </c>
      <c r="H48" s="138">
        <v>-56300</v>
      </c>
      <c r="I48" s="139">
        <v>-39529</v>
      </c>
      <c r="J48" s="173"/>
      <c r="K48" s="173">
        <v>-10600</v>
      </c>
      <c r="L48" s="174">
        <v>-6171</v>
      </c>
      <c r="M48" s="119" t="s">
        <v>156</v>
      </c>
    </row>
    <row r="49" spans="1:13" ht="46.5" customHeight="1" thickBot="1">
      <c r="A49" s="100"/>
      <c r="B49" s="101" t="s">
        <v>80</v>
      </c>
      <c r="C49" s="101"/>
      <c r="D49" s="101"/>
      <c r="E49" s="101"/>
      <c r="F49" s="102"/>
      <c r="G49" s="103">
        <f aca="true" t="shared" si="4" ref="G49:L49">SUM(G44:G48)</f>
        <v>25969051</v>
      </c>
      <c r="H49" s="104">
        <f t="shared" si="4"/>
        <v>-8432301</v>
      </c>
      <c r="I49" s="105">
        <f t="shared" si="4"/>
        <v>-1217969</v>
      </c>
      <c r="J49" s="106">
        <f t="shared" si="4"/>
        <v>-2539413</v>
      </c>
      <c r="K49" s="106">
        <f t="shared" si="4"/>
        <v>-777308</v>
      </c>
      <c r="L49" s="107">
        <f t="shared" si="4"/>
        <v>-3897611</v>
      </c>
      <c r="M49" s="108"/>
    </row>
    <row r="50" spans="1:13" ht="46.5" customHeight="1" thickBot="1" thickTop="1">
      <c r="A50" s="109" t="s">
        <v>157</v>
      </c>
      <c r="B50" s="143" t="s">
        <v>158</v>
      </c>
      <c r="C50" s="144" t="s">
        <v>159</v>
      </c>
      <c r="D50" s="143" t="s">
        <v>160</v>
      </c>
      <c r="E50" s="154" t="s">
        <v>161</v>
      </c>
      <c r="F50" s="155" t="s">
        <v>162</v>
      </c>
      <c r="G50" s="156">
        <v>512952</v>
      </c>
      <c r="H50" s="157">
        <v>-512952</v>
      </c>
      <c r="I50" s="158"/>
      <c r="J50" s="159"/>
      <c r="K50" s="159"/>
      <c r="L50" s="160">
        <v>-512952</v>
      </c>
      <c r="M50" s="161"/>
    </row>
    <row r="51" spans="1:13" ht="46.5" customHeight="1" thickBot="1" thickTop="1">
      <c r="A51" s="88"/>
      <c r="B51" s="175"/>
      <c r="C51" s="144" t="s">
        <v>159</v>
      </c>
      <c r="D51" s="143" t="s">
        <v>160</v>
      </c>
      <c r="E51" s="154" t="s">
        <v>161</v>
      </c>
      <c r="F51" s="155" t="s">
        <v>163</v>
      </c>
      <c r="G51" s="156">
        <v>15000</v>
      </c>
      <c r="H51" s="157">
        <v>-15000</v>
      </c>
      <c r="I51" s="158"/>
      <c r="J51" s="159"/>
      <c r="K51" s="159"/>
      <c r="L51" s="160">
        <v>-15000</v>
      </c>
      <c r="M51" s="161"/>
    </row>
    <row r="52" spans="1:13" ht="46.5" customHeight="1" thickBot="1" thickTop="1">
      <c r="A52" s="88"/>
      <c r="B52" s="175"/>
      <c r="C52" s="144" t="s">
        <v>159</v>
      </c>
      <c r="D52" s="143" t="s">
        <v>160</v>
      </c>
      <c r="E52" s="176" t="s">
        <v>161</v>
      </c>
      <c r="F52" s="155" t="s">
        <v>164</v>
      </c>
      <c r="G52" s="156">
        <v>11445</v>
      </c>
      <c r="H52" s="157">
        <v>-11445</v>
      </c>
      <c r="I52" s="158"/>
      <c r="J52" s="159"/>
      <c r="K52" s="159"/>
      <c r="L52" s="160">
        <v>-11445</v>
      </c>
      <c r="M52" s="161"/>
    </row>
    <row r="53" spans="1:13" ht="46.5" customHeight="1" thickBot="1" thickTop="1">
      <c r="A53" s="88"/>
      <c r="B53" s="175"/>
      <c r="C53" s="144" t="s">
        <v>159</v>
      </c>
      <c r="D53" s="143" t="s">
        <v>160</v>
      </c>
      <c r="E53" s="176" t="s">
        <v>165</v>
      </c>
      <c r="F53" s="155" t="s">
        <v>166</v>
      </c>
      <c r="G53" s="156">
        <v>2000</v>
      </c>
      <c r="H53" s="157">
        <v>-2000</v>
      </c>
      <c r="I53" s="158"/>
      <c r="J53" s="159"/>
      <c r="K53" s="159"/>
      <c r="L53" s="160">
        <v>-2000</v>
      </c>
      <c r="M53" s="161"/>
    </row>
    <row r="54" spans="1:13" ht="46.5" customHeight="1" thickTop="1">
      <c r="A54" s="90"/>
      <c r="B54" s="153"/>
      <c r="C54" s="144" t="s">
        <v>159</v>
      </c>
      <c r="D54" s="143" t="s">
        <v>160</v>
      </c>
      <c r="E54" s="145"/>
      <c r="F54" s="155" t="s">
        <v>167</v>
      </c>
      <c r="G54" s="125" t="s">
        <v>93</v>
      </c>
      <c r="H54" s="157">
        <v>2000</v>
      </c>
      <c r="I54" s="158"/>
      <c r="J54" s="159"/>
      <c r="K54" s="159"/>
      <c r="L54" s="160">
        <v>2000</v>
      </c>
      <c r="M54" s="161"/>
    </row>
    <row r="55" spans="1:13" ht="46.5" customHeight="1">
      <c r="A55" s="90"/>
      <c r="B55" s="175" t="s">
        <v>168</v>
      </c>
      <c r="C55" s="144" t="s">
        <v>159</v>
      </c>
      <c r="D55" s="175" t="s">
        <v>168</v>
      </c>
      <c r="E55" s="145" t="s">
        <v>169</v>
      </c>
      <c r="F55" s="155" t="s">
        <v>170</v>
      </c>
      <c r="G55" s="125" t="s">
        <v>93</v>
      </c>
      <c r="H55" s="157">
        <v>10000</v>
      </c>
      <c r="I55" s="158"/>
      <c r="J55" s="159"/>
      <c r="K55" s="159"/>
      <c r="L55" s="160">
        <v>10000</v>
      </c>
      <c r="M55" s="161"/>
    </row>
    <row r="56" spans="1:13" ht="46.5" customHeight="1">
      <c r="A56" s="90"/>
      <c r="B56" s="177" t="s">
        <v>171</v>
      </c>
      <c r="C56" s="144" t="s">
        <v>159</v>
      </c>
      <c r="D56" s="177" t="s">
        <v>171</v>
      </c>
      <c r="E56" s="154" t="s">
        <v>172</v>
      </c>
      <c r="F56" s="155"/>
      <c r="G56" s="156">
        <v>1051339</v>
      </c>
      <c r="H56" s="157">
        <v>29881</v>
      </c>
      <c r="I56" s="158"/>
      <c r="J56" s="159"/>
      <c r="K56" s="159"/>
      <c r="L56" s="160">
        <v>29881</v>
      </c>
      <c r="M56" s="161" t="s">
        <v>102</v>
      </c>
    </row>
    <row r="57" spans="1:13" ht="46.5" customHeight="1" thickBot="1">
      <c r="A57" s="90"/>
      <c r="B57" s="178"/>
      <c r="C57" s="144" t="s">
        <v>159</v>
      </c>
      <c r="D57" s="177" t="s">
        <v>171</v>
      </c>
      <c r="E57" s="154" t="s">
        <v>173</v>
      </c>
      <c r="F57" s="155"/>
      <c r="G57" s="156">
        <v>330538</v>
      </c>
      <c r="H57" s="157">
        <v>10000</v>
      </c>
      <c r="I57" s="158"/>
      <c r="J57" s="159"/>
      <c r="K57" s="159"/>
      <c r="L57" s="179">
        <v>10000</v>
      </c>
      <c r="M57" s="161" t="s">
        <v>102</v>
      </c>
    </row>
    <row r="58" spans="1:13" ht="46.5" customHeight="1" thickBot="1">
      <c r="A58" s="100"/>
      <c r="B58" s="101" t="s">
        <v>80</v>
      </c>
      <c r="C58" s="101"/>
      <c r="D58" s="101"/>
      <c r="E58" s="101"/>
      <c r="F58" s="102"/>
      <c r="G58" s="103">
        <f aca="true" t="shared" si="5" ref="G58:L58">SUM(G50:G57)</f>
        <v>1923274</v>
      </c>
      <c r="H58" s="104">
        <f t="shared" si="5"/>
        <v>-489516</v>
      </c>
      <c r="I58" s="105">
        <f t="shared" si="5"/>
        <v>0</v>
      </c>
      <c r="J58" s="106">
        <f t="shared" si="5"/>
        <v>0</v>
      </c>
      <c r="K58" s="106">
        <f t="shared" si="5"/>
        <v>0</v>
      </c>
      <c r="L58" s="107">
        <f t="shared" si="5"/>
        <v>-489516</v>
      </c>
      <c r="M58" s="108"/>
    </row>
    <row r="59" spans="1:13" ht="46.5" customHeight="1" thickTop="1">
      <c r="A59" s="109" t="s">
        <v>174</v>
      </c>
      <c r="B59" s="180" t="s">
        <v>175</v>
      </c>
      <c r="C59" s="181" t="s">
        <v>176</v>
      </c>
      <c r="D59" s="180" t="s">
        <v>175</v>
      </c>
      <c r="E59" s="182" t="s">
        <v>177</v>
      </c>
      <c r="F59" s="183"/>
      <c r="G59" s="114">
        <v>10628317</v>
      </c>
      <c r="H59" s="115">
        <v>-5000000</v>
      </c>
      <c r="I59" s="184"/>
      <c r="J59" s="117">
        <v>-5000000</v>
      </c>
      <c r="K59" s="117"/>
      <c r="L59" s="118"/>
      <c r="M59" s="119" t="s">
        <v>178</v>
      </c>
    </row>
    <row r="60" spans="1:13" ht="46.5" customHeight="1">
      <c r="A60" s="88"/>
      <c r="B60" s="110" t="s">
        <v>179</v>
      </c>
      <c r="C60" s="181" t="s">
        <v>176</v>
      </c>
      <c r="D60" s="110" t="s">
        <v>179</v>
      </c>
      <c r="E60" s="121" t="s">
        <v>180</v>
      </c>
      <c r="F60" s="113" t="s">
        <v>181</v>
      </c>
      <c r="G60" s="114">
        <v>245000</v>
      </c>
      <c r="H60" s="115">
        <v>-245000</v>
      </c>
      <c r="I60" s="116"/>
      <c r="J60" s="117"/>
      <c r="K60" s="117">
        <v>-245000</v>
      </c>
      <c r="L60" s="118"/>
      <c r="M60" s="119"/>
    </row>
    <row r="61" spans="1:13" ht="46.5" customHeight="1">
      <c r="A61" s="88"/>
      <c r="B61" s="120"/>
      <c r="C61" s="181" t="s">
        <v>176</v>
      </c>
      <c r="D61" s="110" t="s">
        <v>179</v>
      </c>
      <c r="E61" s="185"/>
      <c r="F61" s="113" t="s">
        <v>182</v>
      </c>
      <c r="G61" s="114">
        <v>5210010</v>
      </c>
      <c r="H61" s="115">
        <v>-5210010</v>
      </c>
      <c r="I61" s="116"/>
      <c r="J61" s="117"/>
      <c r="K61" s="117">
        <v>-5210000</v>
      </c>
      <c r="L61" s="118">
        <v>-10</v>
      </c>
      <c r="M61" s="119"/>
    </row>
    <row r="62" spans="1:13" ht="46.5" customHeight="1">
      <c r="A62" s="186"/>
      <c r="B62" s="187"/>
      <c r="C62" s="181" t="s">
        <v>176</v>
      </c>
      <c r="D62" s="110" t="s">
        <v>179</v>
      </c>
      <c r="E62" s="112" t="s">
        <v>183</v>
      </c>
      <c r="F62" s="113"/>
      <c r="G62" s="114">
        <v>10920</v>
      </c>
      <c r="H62" s="115">
        <v>-10920</v>
      </c>
      <c r="I62" s="116"/>
      <c r="J62" s="117">
        <v>-10000</v>
      </c>
      <c r="K62" s="117"/>
      <c r="L62" s="118">
        <v>-920</v>
      </c>
      <c r="M62" s="119"/>
    </row>
    <row r="63" spans="1:13" ht="46.5" customHeight="1">
      <c r="A63" s="186"/>
      <c r="B63" s="120"/>
      <c r="C63" s="181" t="s">
        <v>176</v>
      </c>
      <c r="D63" s="110" t="s">
        <v>179</v>
      </c>
      <c r="E63" s="121" t="s">
        <v>184</v>
      </c>
      <c r="F63" s="113" t="s">
        <v>185</v>
      </c>
      <c r="G63" s="114">
        <v>3000</v>
      </c>
      <c r="H63" s="115">
        <v>-3000</v>
      </c>
      <c r="I63" s="116">
        <v>-1000</v>
      </c>
      <c r="J63" s="117"/>
      <c r="K63" s="117"/>
      <c r="L63" s="118">
        <v>-2000</v>
      </c>
      <c r="M63" s="119"/>
    </row>
    <row r="64" spans="1:13" ht="46.5" customHeight="1">
      <c r="A64" s="186"/>
      <c r="B64" s="128" t="s">
        <v>186</v>
      </c>
      <c r="C64" s="181" t="s">
        <v>176</v>
      </c>
      <c r="D64" s="129" t="s">
        <v>186</v>
      </c>
      <c r="E64" s="112" t="s">
        <v>187</v>
      </c>
      <c r="F64" s="113"/>
      <c r="G64" s="114">
        <v>20539909</v>
      </c>
      <c r="H64" s="115">
        <v>-6161973</v>
      </c>
      <c r="I64" s="116">
        <v>-3232686</v>
      </c>
      <c r="J64" s="117">
        <v>-46566</v>
      </c>
      <c r="K64" s="117">
        <v>-2878200</v>
      </c>
      <c r="L64" s="118">
        <v>-4521</v>
      </c>
      <c r="M64" s="119" t="s">
        <v>188</v>
      </c>
    </row>
    <row r="65" spans="1:13" ht="46.5" customHeight="1">
      <c r="A65" s="186"/>
      <c r="B65" s="188"/>
      <c r="C65" s="181" t="s">
        <v>176</v>
      </c>
      <c r="D65" s="129" t="s">
        <v>186</v>
      </c>
      <c r="E65" s="112" t="s">
        <v>189</v>
      </c>
      <c r="F65" s="113"/>
      <c r="G65" s="114">
        <v>13297109</v>
      </c>
      <c r="H65" s="115">
        <v>-3989133</v>
      </c>
      <c r="I65" s="116">
        <v>-2116871</v>
      </c>
      <c r="J65" s="117">
        <v>-3385</v>
      </c>
      <c r="K65" s="117">
        <v>-1867500</v>
      </c>
      <c r="L65" s="118">
        <v>-1377</v>
      </c>
      <c r="M65" s="119" t="s">
        <v>190</v>
      </c>
    </row>
    <row r="66" spans="1:13" ht="46.5" customHeight="1">
      <c r="A66" s="186"/>
      <c r="B66" s="120"/>
      <c r="C66" s="181" t="s">
        <v>176</v>
      </c>
      <c r="D66" s="129" t="s">
        <v>186</v>
      </c>
      <c r="E66" s="112" t="s">
        <v>191</v>
      </c>
      <c r="F66" s="113"/>
      <c r="G66" s="114">
        <v>16063000</v>
      </c>
      <c r="H66" s="115">
        <v>-7618899</v>
      </c>
      <c r="I66" s="116"/>
      <c r="J66" s="117">
        <v>-145908</v>
      </c>
      <c r="K66" s="117">
        <v>-7470700</v>
      </c>
      <c r="L66" s="118">
        <v>-2291</v>
      </c>
      <c r="M66" s="189" t="s">
        <v>192</v>
      </c>
    </row>
    <row r="67" spans="1:13" ht="46.5" customHeight="1">
      <c r="A67" s="186"/>
      <c r="B67" s="190"/>
      <c r="C67" s="181" t="s">
        <v>176</v>
      </c>
      <c r="D67" s="129" t="s">
        <v>186</v>
      </c>
      <c r="E67" s="112" t="s">
        <v>193</v>
      </c>
      <c r="F67" s="113"/>
      <c r="G67" s="114">
        <v>15485169</v>
      </c>
      <c r="H67" s="115">
        <v>-15485169</v>
      </c>
      <c r="I67" s="116"/>
      <c r="J67" s="117"/>
      <c r="K67" s="117">
        <v>-12909000</v>
      </c>
      <c r="L67" s="118">
        <v>-2576169</v>
      </c>
      <c r="M67" s="119" t="s">
        <v>148</v>
      </c>
    </row>
    <row r="68" spans="1:13" ht="46.5" customHeight="1">
      <c r="A68" s="186"/>
      <c r="B68" s="110" t="s">
        <v>194</v>
      </c>
      <c r="C68" s="181" t="s">
        <v>176</v>
      </c>
      <c r="D68" s="110" t="s">
        <v>194</v>
      </c>
      <c r="E68" s="112" t="s">
        <v>195</v>
      </c>
      <c r="F68" s="113"/>
      <c r="G68" s="114">
        <v>13996700</v>
      </c>
      <c r="H68" s="115">
        <v>-2799340</v>
      </c>
      <c r="I68" s="116">
        <v>-1223075</v>
      </c>
      <c r="J68" s="117">
        <v>-246233</v>
      </c>
      <c r="K68" s="117">
        <v>-1326800</v>
      </c>
      <c r="L68" s="118">
        <v>-3232</v>
      </c>
      <c r="M68" s="119" t="s">
        <v>196</v>
      </c>
    </row>
    <row r="69" spans="1:13" ht="46.5" customHeight="1">
      <c r="A69" s="186"/>
      <c r="B69" s="120"/>
      <c r="C69" s="181" t="s">
        <v>176</v>
      </c>
      <c r="D69" s="110" t="s">
        <v>194</v>
      </c>
      <c r="E69" s="112" t="s">
        <v>197</v>
      </c>
      <c r="F69" s="113"/>
      <c r="G69" s="114">
        <v>4297480</v>
      </c>
      <c r="H69" s="115">
        <v>-2148740</v>
      </c>
      <c r="I69" s="116">
        <v>-1020562</v>
      </c>
      <c r="J69" s="117">
        <v>-75297</v>
      </c>
      <c r="K69" s="117">
        <v>-1048500</v>
      </c>
      <c r="L69" s="118">
        <v>-4381</v>
      </c>
      <c r="M69" s="119" t="s">
        <v>198</v>
      </c>
    </row>
    <row r="70" spans="1:13" ht="46.5" customHeight="1">
      <c r="A70" s="186"/>
      <c r="B70" s="120"/>
      <c r="C70" s="181" t="s">
        <v>176</v>
      </c>
      <c r="D70" s="110" t="s">
        <v>194</v>
      </c>
      <c r="E70" s="112" t="s">
        <v>199</v>
      </c>
      <c r="F70" s="113"/>
      <c r="G70" s="114">
        <v>520000</v>
      </c>
      <c r="H70" s="115">
        <v>-260000</v>
      </c>
      <c r="I70" s="116"/>
      <c r="J70" s="117">
        <v>-72348</v>
      </c>
      <c r="K70" s="117">
        <v>-187000</v>
      </c>
      <c r="L70" s="118">
        <v>-652</v>
      </c>
      <c r="M70" s="119" t="s">
        <v>200</v>
      </c>
    </row>
    <row r="71" spans="1:13" ht="46.5" customHeight="1">
      <c r="A71" s="186"/>
      <c r="B71" s="187"/>
      <c r="C71" s="181" t="s">
        <v>176</v>
      </c>
      <c r="D71" s="110" t="s">
        <v>194</v>
      </c>
      <c r="E71" s="112" t="s">
        <v>201</v>
      </c>
      <c r="F71" s="113" t="s">
        <v>202</v>
      </c>
      <c r="G71" s="114">
        <v>4000</v>
      </c>
      <c r="H71" s="115">
        <v>-4000</v>
      </c>
      <c r="I71" s="116"/>
      <c r="J71" s="117"/>
      <c r="K71" s="117"/>
      <c r="L71" s="118">
        <v>-4000</v>
      </c>
      <c r="M71" s="119"/>
    </row>
    <row r="72" spans="1:13" ht="46.5" customHeight="1">
      <c r="A72" s="186"/>
      <c r="B72" s="190"/>
      <c r="C72" s="181" t="s">
        <v>176</v>
      </c>
      <c r="D72" s="110" t="s">
        <v>194</v>
      </c>
      <c r="E72" s="112" t="s">
        <v>203</v>
      </c>
      <c r="F72" s="113"/>
      <c r="G72" s="114">
        <v>4031276</v>
      </c>
      <c r="H72" s="115">
        <v>-4031276</v>
      </c>
      <c r="I72" s="116"/>
      <c r="J72" s="117"/>
      <c r="K72" s="117">
        <v>-3052000</v>
      </c>
      <c r="L72" s="118">
        <v>-979276</v>
      </c>
      <c r="M72" s="119" t="s">
        <v>148</v>
      </c>
    </row>
    <row r="73" spans="1:13" ht="46.5" customHeight="1">
      <c r="A73" s="186"/>
      <c r="B73" s="110" t="s">
        <v>204</v>
      </c>
      <c r="C73" s="181" t="s">
        <v>176</v>
      </c>
      <c r="D73" s="110" t="s">
        <v>204</v>
      </c>
      <c r="E73" s="112" t="s">
        <v>205</v>
      </c>
      <c r="F73" s="113"/>
      <c r="G73" s="114">
        <v>199000</v>
      </c>
      <c r="H73" s="115">
        <v>-199000</v>
      </c>
      <c r="I73" s="116"/>
      <c r="J73" s="117"/>
      <c r="K73" s="117">
        <v>-199000</v>
      </c>
      <c r="L73" s="118"/>
      <c r="M73" s="119" t="s">
        <v>148</v>
      </c>
    </row>
    <row r="74" spans="1:13" ht="46.5" customHeight="1">
      <c r="A74" s="186"/>
      <c r="B74" s="190"/>
      <c r="C74" s="181" t="s">
        <v>176</v>
      </c>
      <c r="D74" s="110" t="s">
        <v>204</v>
      </c>
      <c r="E74" s="112" t="s">
        <v>206</v>
      </c>
      <c r="F74" s="113"/>
      <c r="G74" s="114">
        <v>448735</v>
      </c>
      <c r="H74" s="115">
        <v>-89747</v>
      </c>
      <c r="I74" s="116">
        <v>-32148</v>
      </c>
      <c r="J74" s="117">
        <v>-5580</v>
      </c>
      <c r="K74" s="117">
        <v>-51200</v>
      </c>
      <c r="L74" s="118">
        <v>-819</v>
      </c>
      <c r="M74" s="119" t="s">
        <v>207</v>
      </c>
    </row>
    <row r="75" spans="1:13" ht="46.5" customHeight="1">
      <c r="A75" s="186"/>
      <c r="B75" s="110" t="s">
        <v>208</v>
      </c>
      <c r="C75" s="181" t="s">
        <v>176</v>
      </c>
      <c r="D75" s="110" t="s">
        <v>208</v>
      </c>
      <c r="E75" s="112" t="s">
        <v>209</v>
      </c>
      <c r="F75" s="113"/>
      <c r="G75" s="114">
        <v>2355152</v>
      </c>
      <c r="H75" s="115">
        <v>-2355152</v>
      </c>
      <c r="I75" s="116"/>
      <c r="J75" s="117"/>
      <c r="K75" s="117">
        <v>-2355000</v>
      </c>
      <c r="L75" s="118">
        <v>-152</v>
      </c>
      <c r="M75" s="119" t="s">
        <v>210</v>
      </c>
    </row>
    <row r="76" spans="1:13" ht="46.5" customHeight="1">
      <c r="A76" s="186"/>
      <c r="B76" s="190"/>
      <c r="C76" s="181" t="s">
        <v>176</v>
      </c>
      <c r="D76" s="110" t="s">
        <v>208</v>
      </c>
      <c r="E76" s="112" t="s">
        <v>211</v>
      </c>
      <c r="F76" s="113" t="s">
        <v>212</v>
      </c>
      <c r="G76" s="114">
        <v>1135000</v>
      </c>
      <c r="H76" s="115">
        <v>-1135000</v>
      </c>
      <c r="I76" s="116">
        <v>-561000</v>
      </c>
      <c r="J76" s="117">
        <v>-35400</v>
      </c>
      <c r="K76" s="117">
        <v>-536800</v>
      </c>
      <c r="L76" s="118">
        <v>-1800</v>
      </c>
      <c r="M76" s="119"/>
    </row>
    <row r="77" spans="1:13" ht="46.5" customHeight="1">
      <c r="A77" s="186"/>
      <c r="B77" s="110" t="s">
        <v>213</v>
      </c>
      <c r="C77" s="181" t="s">
        <v>176</v>
      </c>
      <c r="D77" s="110" t="s">
        <v>214</v>
      </c>
      <c r="E77" s="112" t="s">
        <v>215</v>
      </c>
      <c r="F77" s="113"/>
      <c r="G77" s="114">
        <v>296000</v>
      </c>
      <c r="H77" s="115">
        <v>-296000</v>
      </c>
      <c r="I77" s="116"/>
      <c r="J77" s="117"/>
      <c r="K77" s="117">
        <v>-296000</v>
      </c>
      <c r="L77" s="118"/>
      <c r="M77" s="119" t="s">
        <v>148</v>
      </c>
    </row>
    <row r="78" spans="1:13" ht="46.5" customHeight="1">
      <c r="A78" s="186"/>
      <c r="B78" s="120"/>
      <c r="C78" s="181" t="s">
        <v>176</v>
      </c>
      <c r="D78" s="110" t="s">
        <v>214</v>
      </c>
      <c r="E78" s="112" t="s">
        <v>216</v>
      </c>
      <c r="F78" s="113"/>
      <c r="G78" s="114">
        <v>11155923</v>
      </c>
      <c r="H78" s="115">
        <v>-3346777</v>
      </c>
      <c r="I78" s="116">
        <v>-1187732</v>
      </c>
      <c r="J78" s="117">
        <v>-268703</v>
      </c>
      <c r="K78" s="117">
        <v>-1885200</v>
      </c>
      <c r="L78" s="118">
        <v>-5142</v>
      </c>
      <c r="M78" s="119" t="s">
        <v>217</v>
      </c>
    </row>
    <row r="79" spans="1:13" ht="46.5" customHeight="1">
      <c r="A79" s="186"/>
      <c r="B79" s="190"/>
      <c r="C79" s="181" t="s">
        <v>176</v>
      </c>
      <c r="D79" s="110" t="s">
        <v>214</v>
      </c>
      <c r="E79" s="121" t="s">
        <v>218</v>
      </c>
      <c r="F79" s="113"/>
      <c r="G79" s="114">
        <v>423400</v>
      </c>
      <c r="H79" s="115">
        <v>-42340</v>
      </c>
      <c r="I79" s="116"/>
      <c r="J79" s="117">
        <v>-966</v>
      </c>
      <c r="K79" s="117">
        <v>-41200</v>
      </c>
      <c r="L79" s="118">
        <v>-174</v>
      </c>
      <c r="M79" s="119" t="s">
        <v>219</v>
      </c>
    </row>
    <row r="80" spans="1:13" ht="46.5" customHeight="1">
      <c r="A80" s="186"/>
      <c r="B80" s="110" t="s">
        <v>220</v>
      </c>
      <c r="C80" s="181" t="s">
        <v>176</v>
      </c>
      <c r="D80" s="110" t="s">
        <v>220</v>
      </c>
      <c r="E80" s="121" t="s">
        <v>221</v>
      </c>
      <c r="F80" s="113" t="s">
        <v>222</v>
      </c>
      <c r="G80" s="114">
        <v>6000</v>
      </c>
      <c r="H80" s="115">
        <v>-6000</v>
      </c>
      <c r="I80" s="116"/>
      <c r="J80" s="117"/>
      <c r="K80" s="117"/>
      <c r="L80" s="118">
        <v>-6000</v>
      </c>
      <c r="M80" s="119"/>
    </row>
    <row r="81" spans="1:13" ht="46.5" customHeight="1">
      <c r="A81" s="186"/>
      <c r="B81" s="120"/>
      <c r="C81" s="181" t="s">
        <v>176</v>
      </c>
      <c r="D81" s="110" t="s">
        <v>220</v>
      </c>
      <c r="E81" s="135"/>
      <c r="F81" s="113" t="s">
        <v>223</v>
      </c>
      <c r="G81" s="114">
        <v>2500</v>
      </c>
      <c r="H81" s="115">
        <v>-2500</v>
      </c>
      <c r="I81" s="116"/>
      <c r="J81" s="117"/>
      <c r="K81" s="117"/>
      <c r="L81" s="118">
        <v>-2500</v>
      </c>
      <c r="M81" s="119"/>
    </row>
    <row r="82" spans="1:13" ht="46.5" customHeight="1">
      <c r="A82" s="186"/>
      <c r="B82" s="120"/>
      <c r="C82" s="181" t="s">
        <v>176</v>
      </c>
      <c r="D82" s="110" t="s">
        <v>220</v>
      </c>
      <c r="E82" s="185"/>
      <c r="F82" s="113" t="s">
        <v>224</v>
      </c>
      <c r="G82" s="114">
        <v>1310</v>
      </c>
      <c r="H82" s="115">
        <v>-1310</v>
      </c>
      <c r="I82" s="116"/>
      <c r="J82" s="117"/>
      <c r="K82" s="117"/>
      <c r="L82" s="118">
        <v>-1310</v>
      </c>
      <c r="M82" s="119"/>
    </row>
    <row r="83" spans="1:13" ht="46.5" customHeight="1">
      <c r="A83" s="186"/>
      <c r="B83" s="120"/>
      <c r="C83" s="181" t="s">
        <v>176</v>
      </c>
      <c r="D83" s="110" t="s">
        <v>220</v>
      </c>
      <c r="E83" s="121" t="s">
        <v>225</v>
      </c>
      <c r="F83" s="113" t="s">
        <v>226</v>
      </c>
      <c r="G83" s="114">
        <v>7286</v>
      </c>
      <c r="H83" s="115">
        <v>-7286</v>
      </c>
      <c r="I83" s="116"/>
      <c r="J83" s="117"/>
      <c r="K83" s="117"/>
      <c r="L83" s="118">
        <v>-7286</v>
      </c>
      <c r="M83" s="119"/>
    </row>
    <row r="84" spans="1:13" ht="46.5" customHeight="1">
      <c r="A84" s="186"/>
      <c r="B84" s="120"/>
      <c r="C84" s="181" t="s">
        <v>176</v>
      </c>
      <c r="D84" s="110" t="s">
        <v>220</v>
      </c>
      <c r="E84" s="112" t="s">
        <v>227</v>
      </c>
      <c r="F84" s="113" t="s">
        <v>228</v>
      </c>
      <c r="G84" s="114">
        <v>4000</v>
      </c>
      <c r="H84" s="115">
        <v>-4000</v>
      </c>
      <c r="I84" s="116"/>
      <c r="J84" s="117"/>
      <c r="K84" s="117"/>
      <c r="L84" s="118">
        <v>-4000</v>
      </c>
      <c r="M84" s="119"/>
    </row>
    <row r="85" spans="1:13" ht="46.5" customHeight="1">
      <c r="A85" s="186"/>
      <c r="B85" s="120"/>
      <c r="C85" s="181" t="s">
        <v>176</v>
      </c>
      <c r="D85" s="110" t="s">
        <v>220</v>
      </c>
      <c r="E85" s="121" t="s">
        <v>229</v>
      </c>
      <c r="F85" s="113" t="s">
        <v>230</v>
      </c>
      <c r="G85" s="114">
        <v>808000</v>
      </c>
      <c r="H85" s="115">
        <v>-808000</v>
      </c>
      <c r="I85" s="116"/>
      <c r="J85" s="117"/>
      <c r="K85" s="117">
        <v>-808000</v>
      </c>
      <c r="L85" s="118"/>
      <c r="M85" s="119"/>
    </row>
    <row r="86" spans="1:13" ht="46.5" customHeight="1">
      <c r="A86" s="186"/>
      <c r="B86" s="120"/>
      <c r="C86" s="181" t="s">
        <v>176</v>
      </c>
      <c r="D86" s="110" t="s">
        <v>220</v>
      </c>
      <c r="E86" s="185"/>
      <c r="F86" s="113" t="s">
        <v>231</v>
      </c>
      <c r="G86" s="114">
        <v>168000</v>
      </c>
      <c r="H86" s="115">
        <v>-168000</v>
      </c>
      <c r="I86" s="116"/>
      <c r="J86" s="117"/>
      <c r="K86" s="117">
        <v>-168000</v>
      </c>
      <c r="L86" s="118"/>
      <c r="M86" s="119"/>
    </row>
    <row r="87" spans="1:13" ht="46.5" customHeight="1">
      <c r="A87" s="186"/>
      <c r="B87" s="120"/>
      <c r="C87" s="181" t="s">
        <v>176</v>
      </c>
      <c r="D87" s="110" t="s">
        <v>220</v>
      </c>
      <c r="E87" s="112" t="s">
        <v>232</v>
      </c>
      <c r="F87" s="113" t="s">
        <v>233</v>
      </c>
      <c r="G87" s="114">
        <v>74000</v>
      </c>
      <c r="H87" s="115">
        <v>-74000</v>
      </c>
      <c r="I87" s="116"/>
      <c r="J87" s="117"/>
      <c r="K87" s="117"/>
      <c r="L87" s="118">
        <v>-74000</v>
      </c>
      <c r="M87" s="119"/>
    </row>
    <row r="88" spans="1:13" ht="46.5" customHeight="1">
      <c r="A88" s="186"/>
      <c r="B88" s="190"/>
      <c r="C88" s="181" t="s">
        <v>176</v>
      </c>
      <c r="D88" s="110" t="s">
        <v>220</v>
      </c>
      <c r="E88" s="112" t="s">
        <v>234</v>
      </c>
      <c r="F88" s="113" t="s">
        <v>235</v>
      </c>
      <c r="G88" s="114">
        <v>130000</v>
      </c>
      <c r="H88" s="115">
        <v>-130000</v>
      </c>
      <c r="I88" s="116"/>
      <c r="J88" s="117"/>
      <c r="K88" s="117"/>
      <c r="L88" s="118">
        <v>-130000</v>
      </c>
      <c r="M88" s="119"/>
    </row>
    <row r="89" spans="1:13" ht="46.5" customHeight="1">
      <c r="A89" s="186"/>
      <c r="B89" s="110" t="s">
        <v>236</v>
      </c>
      <c r="C89" s="181" t="s">
        <v>176</v>
      </c>
      <c r="D89" s="110" t="s">
        <v>236</v>
      </c>
      <c r="E89" s="112" t="s">
        <v>237</v>
      </c>
      <c r="F89" s="113"/>
      <c r="G89" s="114">
        <v>709000</v>
      </c>
      <c r="H89" s="115">
        <v>-141800</v>
      </c>
      <c r="I89" s="116"/>
      <c r="J89" s="117"/>
      <c r="K89" s="117">
        <v>-141800</v>
      </c>
      <c r="L89" s="118"/>
      <c r="M89" s="191" t="s">
        <v>238</v>
      </c>
    </row>
    <row r="90" spans="1:13" ht="46.5" customHeight="1">
      <c r="A90" s="186"/>
      <c r="B90" s="192" t="s">
        <v>239</v>
      </c>
      <c r="C90" s="181" t="s">
        <v>176</v>
      </c>
      <c r="D90" s="193" t="s">
        <v>239</v>
      </c>
      <c r="E90" s="112" t="s">
        <v>240</v>
      </c>
      <c r="F90" s="113"/>
      <c r="G90" s="114">
        <v>6671406</v>
      </c>
      <c r="H90" s="115">
        <v>-1334281</v>
      </c>
      <c r="I90" s="116">
        <v>-622194</v>
      </c>
      <c r="J90" s="117">
        <v>-308530</v>
      </c>
      <c r="K90" s="117">
        <v>-402400</v>
      </c>
      <c r="L90" s="118">
        <v>-1157</v>
      </c>
      <c r="M90" s="191" t="s">
        <v>238</v>
      </c>
    </row>
    <row r="91" spans="1:13" ht="46.5" customHeight="1">
      <c r="A91" s="186"/>
      <c r="B91" s="194"/>
      <c r="C91" s="181" t="s">
        <v>176</v>
      </c>
      <c r="D91" s="193" t="s">
        <v>239</v>
      </c>
      <c r="E91" s="112" t="s">
        <v>241</v>
      </c>
      <c r="F91" s="113"/>
      <c r="G91" s="114">
        <v>11468950</v>
      </c>
      <c r="H91" s="115">
        <v>-1146895</v>
      </c>
      <c r="I91" s="116">
        <v>-588101</v>
      </c>
      <c r="J91" s="117">
        <v>-281178</v>
      </c>
      <c r="K91" s="117">
        <v>-277500</v>
      </c>
      <c r="L91" s="118">
        <v>-116</v>
      </c>
      <c r="M91" s="191" t="s">
        <v>242</v>
      </c>
    </row>
    <row r="92" spans="1:13" ht="46.5" customHeight="1">
      <c r="A92" s="186"/>
      <c r="B92" s="195"/>
      <c r="C92" s="181" t="s">
        <v>176</v>
      </c>
      <c r="D92" s="193" t="s">
        <v>239</v>
      </c>
      <c r="E92" s="112" t="s">
        <v>243</v>
      </c>
      <c r="F92" s="113"/>
      <c r="G92" s="114">
        <v>2093000</v>
      </c>
      <c r="H92" s="115">
        <v>-209300</v>
      </c>
      <c r="I92" s="116"/>
      <c r="J92" s="117">
        <v>-104650</v>
      </c>
      <c r="K92" s="117">
        <v>-104500</v>
      </c>
      <c r="L92" s="118">
        <v>-150</v>
      </c>
      <c r="M92" s="191" t="s">
        <v>242</v>
      </c>
    </row>
    <row r="93" spans="1:13" ht="46.5" customHeight="1">
      <c r="A93" s="186"/>
      <c r="B93" s="110" t="s">
        <v>244</v>
      </c>
      <c r="C93" s="181" t="s">
        <v>176</v>
      </c>
      <c r="D93" s="110" t="s">
        <v>244</v>
      </c>
      <c r="E93" s="112" t="s">
        <v>245</v>
      </c>
      <c r="F93" s="113" t="s">
        <v>246</v>
      </c>
      <c r="G93" s="114">
        <v>5601688</v>
      </c>
      <c r="H93" s="115">
        <v>-2800844</v>
      </c>
      <c r="I93" s="116">
        <v>-1285851</v>
      </c>
      <c r="J93" s="117"/>
      <c r="K93" s="117">
        <v>-1510500</v>
      </c>
      <c r="L93" s="118">
        <v>-4493</v>
      </c>
      <c r="M93" s="191" t="s">
        <v>247</v>
      </c>
    </row>
    <row r="94" spans="1:13" ht="46.5" customHeight="1">
      <c r="A94" s="186"/>
      <c r="B94" s="196"/>
      <c r="C94" s="181" t="s">
        <v>176</v>
      </c>
      <c r="D94" s="110" t="s">
        <v>244</v>
      </c>
      <c r="E94" s="197" t="s">
        <v>248</v>
      </c>
      <c r="F94" s="113" t="s">
        <v>249</v>
      </c>
      <c r="G94" s="114">
        <v>983575</v>
      </c>
      <c r="H94" s="115">
        <v>-983575</v>
      </c>
      <c r="I94" s="116"/>
      <c r="J94" s="117">
        <v>-53500</v>
      </c>
      <c r="K94" s="117">
        <v>-676000</v>
      </c>
      <c r="L94" s="118">
        <v>-254075</v>
      </c>
      <c r="M94" s="119"/>
    </row>
    <row r="95" spans="1:13" ht="46.5" customHeight="1">
      <c r="A95" s="186"/>
      <c r="B95" s="198"/>
      <c r="C95" s="181" t="s">
        <v>176</v>
      </c>
      <c r="D95" s="110" t="s">
        <v>244</v>
      </c>
      <c r="E95" s="112" t="s">
        <v>250</v>
      </c>
      <c r="F95" s="113"/>
      <c r="G95" s="114">
        <v>100000</v>
      </c>
      <c r="H95" s="115">
        <v>-100000</v>
      </c>
      <c r="I95" s="116">
        <v>-50000</v>
      </c>
      <c r="J95" s="117"/>
      <c r="K95" s="117">
        <v>-48000</v>
      </c>
      <c r="L95" s="118">
        <v>-2000</v>
      </c>
      <c r="M95" s="119"/>
    </row>
    <row r="96" spans="1:13" ht="46.5" customHeight="1">
      <c r="A96" s="186"/>
      <c r="B96" s="199"/>
      <c r="C96" s="181" t="s">
        <v>176</v>
      </c>
      <c r="D96" s="110" t="s">
        <v>244</v>
      </c>
      <c r="E96" s="112" t="s">
        <v>251</v>
      </c>
      <c r="F96" s="113" t="s">
        <v>252</v>
      </c>
      <c r="G96" s="114">
        <v>430727</v>
      </c>
      <c r="H96" s="115">
        <v>0</v>
      </c>
      <c r="I96" s="116"/>
      <c r="J96" s="117">
        <v>-1259</v>
      </c>
      <c r="K96" s="117"/>
      <c r="L96" s="118">
        <v>1259</v>
      </c>
      <c r="M96" s="200"/>
    </row>
    <row r="97" spans="1:13" ht="46.5" customHeight="1">
      <c r="A97" s="186"/>
      <c r="B97" s="110" t="s">
        <v>253</v>
      </c>
      <c r="C97" s="181" t="s">
        <v>176</v>
      </c>
      <c r="D97" s="110" t="s">
        <v>253</v>
      </c>
      <c r="E97" s="112" t="s">
        <v>254</v>
      </c>
      <c r="F97" s="113" t="s">
        <v>255</v>
      </c>
      <c r="G97" s="114">
        <v>2270</v>
      </c>
      <c r="H97" s="115">
        <v>-2270</v>
      </c>
      <c r="I97" s="116"/>
      <c r="J97" s="117"/>
      <c r="K97" s="117"/>
      <c r="L97" s="118">
        <v>-2270</v>
      </c>
      <c r="M97" s="201" t="s">
        <v>256</v>
      </c>
    </row>
    <row r="98" spans="1:13" ht="46.5" customHeight="1">
      <c r="A98" s="186"/>
      <c r="B98" s="120"/>
      <c r="C98" s="181" t="s">
        <v>176</v>
      </c>
      <c r="D98" s="110" t="s">
        <v>253</v>
      </c>
      <c r="E98" s="112" t="s">
        <v>254</v>
      </c>
      <c r="F98" s="113" t="s">
        <v>257</v>
      </c>
      <c r="G98" s="114">
        <v>0</v>
      </c>
      <c r="H98" s="115">
        <v>2270</v>
      </c>
      <c r="I98" s="116"/>
      <c r="J98" s="117"/>
      <c r="K98" s="117"/>
      <c r="L98" s="118">
        <v>2270</v>
      </c>
      <c r="M98" s="202"/>
    </row>
    <row r="99" spans="1:13" ht="46.5" customHeight="1">
      <c r="A99" s="186"/>
      <c r="B99" s="120"/>
      <c r="C99" s="181" t="s">
        <v>176</v>
      </c>
      <c r="D99" s="110" t="s">
        <v>253</v>
      </c>
      <c r="E99" s="112" t="s">
        <v>258</v>
      </c>
      <c r="F99" s="113"/>
      <c r="G99" s="114">
        <v>4155615</v>
      </c>
      <c r="H99" s="115">
        <v>-415562</v>
      </c>
      <c r="I99" s="116">
        <v>-241834</v>
      </c>
      <c r="J99" s="117">
        <v>-80656</v>
      </c>
      <c r="K99" s="117">
        <v>-75000</v>
      </c>
      <c r="L99" s="118">
        <v>-18072</v>
      </c>
      <c r="M99" s="191" t="s">
        <v>242</v>
      </c>
    </row>
    <row r="100" spans="1:13" ht="46.5" customHeight="1">
      <c r="A100" s="186"/>
      <c r="B100" s="187"/>
      <c r="C100" s="181" t="s">
        <v>176</v>
      </c>
      <c r="D100" s="110" t="s">
        <v>253</v>
      </c>
      <c r="E100" s="112" t="s">
        <v>259</v>
      </c>
      <c r="F100" s="113"/>
      <c r="G100" s="114">
        <v>1514520</v>
      </c>
      <c r="H100" s="115">
        <v>-151452</v>
      </c>
      <c r="I100" s="116">
        <v>-75726</v>
      </c>
      <c r="J100" s="117"/>
      <c r="K100" s="117">
        <v>-74700</v>
      </c>
      <c r="L100" s="118">
        <v>-1026</v>
      </c>
      <c r="M100" s="191" t="s">
        <v>242</v>
      </c>
    </row>
    <row r="101" spans="1:13" ht="46.5" customHeight="1">
      <c r="A101" s="186"/>
      <c r="B101" s="190"/>
      <c r="C101" s="181" t="s">
        <v>176</v>
      </c>
      <c r="D101" s="110" t="s">
        <v>253</v>
      </c>
      <c r="E101" s="112" t="s">
        <v>260</v>
      </c>
      <c r="F101" s="113"/>
      <c r="G101" s="114">
        <v>798320</v>
      </c>
      <c r="H101" s="115">
        <v>-79832</v>
      </c>
      <c r="I101" s="203">
        <v>0</v>
      </c>
      <c r="J101" s="117"/>
      <c r="K101" s="117">
        <v>-59800</v>
      </c>
      <c r="L101" s="118">
        <v>-20032</v>
      </c>
      <c r="M101" s="191" t="s">
        <v>242</v>
      </c>
    </row>
    <row r="102" spans="1:13" ht="46.5" customHeight="1">
      <c r="A102" s="186"/>
      <c r="B102" s="89" t="s">
        <v>261</v>
      </c>
      <c r="C102" s="181" t="s">
        <v>176</v>
      </c>
      <c r="D102" s="89" t="s">
        <v>261</v>
      </c>
      <c r="E102" s="204" t="s">
        <v>262</v>
      </c>
      <c r="F102" s="205" t="s">
        <v>263</v>
      </c>
      <c r="G102" s="114">
        <v>32147</v>
      </c>
      <c r="H102" s="115">
        <v>10000</v>
      </c>
      <c r="I102" s="206"/>
      <c r="J102" s="84"/>
      <c r="K102" s="84"/>
      <c r="L102" s="85">
        <v>10000</v>
      </c>
      <c r="M102" s="207"/>
    </row>
    <row r="103" spans="1:13" ht="46.5" customHeight="1">
      <c r="A103" s="186"/>
      <c r="B103" s="92"/>
      <c r="C103" s="181" t="s">
        <v>176</v>
      </c>
      <c r="D103" s="89" t="s">
        <v>261</v>
      </c>
      <c r="E103" s="79" t="s">
        <v>264</v>
      </c>
      <c r="F103" s="205" t="s">
        <v>265</v>
      </c>
      <c r="G103" s="208"/>
      <c r="H103" s="209">
        <v>15000</v>
      </c>
      <c r="I103" s="206"/>
      <c r="J103" s="84"/>
      <c r="K103" s="84"/>
      <c r="L103" s="85">
        <v>15000</v>
      </c>
      <c r="M103" s="207"/>
    </row>
    <row r="104" spans="1:13" ht="46.5" customHeight="1" thickBot="1">
      <c r="A104" s="186"/>
      <c r="B104" s="210"/>
      <c r="C104" s="181" t="s">
        <v>176</v>
      </c>
      <c r="D104" s="89" t="s">
        <v>261</v>
      </c>
      <c r="E104" s="99" t="s">
        <v>266</v>
      </c>
      <c r="F104" s="205"/>
      <c r="G104" s="208">
        <v>0</v>
      </c>
      <c r="H104" s="209">
        <v>230000</v>
      </c>
      <c r="I104" s="211"/>
      <c r="J104" s="212"/>
      <c r="K104" s="212"/>
      <c r="L104" s="213">
        <v>230000</v>
      </c>
      <c r="M104" s="207" t="s">
        <v>267</v>
      </c>
    </row>
    <row r="105" spans="1:13" ht="46.5" customHeight="1" thickBot="1">
      <c r="A105" s="100"/>
      <c r="B105" s="101" t="s">
        <v>80</v>
      </c>
      <c r="C105" s="101"/>
      <c r="D105" s="101"/>
      <c r="E105" s="101"/>
      <c r="F105" s="102"/>
      <c r="G105" s="103">
        <f aca="true" t="shared" si="6" ref="G105:L105">SUM(G59:G104)</f>
        <v>156107414</v>
      </c>
      <c r="H105" s="104">
        <f t="shared" si="6"/>
        <v>-68741113</v>
      </c>
      <c r="I105" s="105">
        <f t="shared" si="6"/>
        <v>-12238780</v>
      </c>
      <c r="J105" s="106">
        <f t="shared" si="6"/>
        <v>-6740159</v>
      </c>
      <c r="K105" s="106">
        <f t="shared" si="6"/>
        <v>-45905300</v>
      </c>
      <c r="L105" s="107">
        <f t="shared" si="6"/>
        <v>-3856874</v>
      </c>
      <c r="M105" s="108"/>
    </row>
    <row r="106" spans="1:13" ht="46.5" customHeight="1" thickBot="1" thickTop="1">
      <c r="A106" s="109" t="s">
        <v>268</v>
      </c>
      <c r="B106" s="214" t="s">
        <v>269</v>
      </c>
      <c r="C106" s="214" t="s">
        <v>268</v>
      </c>
      <c r="D106" s="214" t="s">
        <v>269</v>
      </c>
      <c r="E106" s="215" t="s">
        <v>269</v>
      </c>
      <c r="F106" s="216" t="s">
        <v>270</v>
      </c>
      <c r="G106" s="217">
        <v>838508</v>
      </c>
      <c r="H106" s="218">
        <v>-69875</v>
      </c>
      <c r="I106" s="219"/>
      <c r="J106" s="220"/>
      <c r="K106" s="220"/>
      <c r="L106" s="221">
        <v>-69875</v>
      </c>
      <c r="M106" s="222" t="s">
        <v>271</v>
      </c>
    </row>
    <row r="107" spans="1:13" ht="46.5" customHeight="1" thickBot="1">
      <c r="A107" s="223"/>
      <c r="B107" s="101" t="s">
        <v>80</v>
      </c>
      <c r="C107" s="101"/>
      <c r="D107" s="101"/>
      <c r="E107" s="101"/>
      <c r="F107" s="102"/>
      <c r="G107" s="103">
        <f aca="true" t="shared" si="7" ref="G107:L107">SUM(G106)</f>
        <v>838508</v>
      </c>
      <c r="H107" s="104">
        <f t="shared" si="7"/>
        <v>-69875</v>
      </c>
      <c r="I107" s="105">
        <f t="shared" si="7"/>
        <v>0</v>
      </c>
      <c r="J107" s="106">
        <f t="shared" si="7"/>
        <v>0</v>
      </c>
      <c r="K107" s="106">
        <f t="shared" si="7"/>
        <v>0</v>
      </c>
      <c r="L107" s="107">
        <f t="shared" si="7"/>
        <v>-69875</v>
      </c>
      <c r="M107" s="108"/>
    </row>
    <row r="108" spans="1:13" ht="46.5" customHeight="1" thickBot="1" thickTop="1">
      <c r="A108" s="109" t="s">
        <v>272</v>
      </c>
      <c r="B108" s="224" t="s">
        <v>273</v>
      </c>
      <c r="C108" s="225" t="s">
        <v>272</v>
      </c>
      <c r="D108" s="224" t="s">
        <v>273</v>
      </c>
      <c r="E108" s="226" t="s">
        <v>274</v>
      </c>
      <c r="F108" s="80"/>
      <c r="G108" s="227">
        <v>341570</v>
      </c>
      <c r="H108" s="82">
        <v>-341570</v>
      </c>
      <c r="I108" s="228"/>
      <c r="J108" s="84"/>
      <c r="K108" s="84"/>
      <c r="L108" s="85">
        <v>-341570</v>
      </c>
      <c r="M108" s="86" t="s">
        <v>275</v>
      </c>
    </row>
    <row r="109" spans="1:13" ht="46.5" customHeight="1" thickBot="1" thickTop="1">
      <c r="A109" s="88"/>
      <c r="B109" s="229"/>
      <c r="C109" s="225" t="s">
        <v>272</v>
      </c>
      <c r="D109" s="224" t="s">
        <v>273</v>
      </c>
      <c r="E109" s="226" t="s">
        <v>276</v>
      </c>
      <c r="F109" s="80"/>
      <c r="G109" s="227">
        <v>333036</v>
      </c>
      <c r="H109" s="82">
        <v>341570</v>
      </c>
      <c r="I109" s="228"/>
      <c r="J109" s="84"/>
      <c r="K109" s="84"/>
      <c r="L109" s="85">
        <v>341570</v>
      </c>
      <c r="M109" s="86" t="s">
        <v>277</v>
      </c>
    </row>
    <row r="110" spans="1:13" ht="46.5" customHeight="1" thickBot="1" thickTop="1">
      <c r="A110" s="186"/>
      <c r="B110" s="92"/>
      <c r="C110" s="225" t="s">
        <v>272</v>
      </c>
      <c r="D110" s="224" t="s">
        <v>273</v>
      </c>
      <c r="E110" s="79" t="s">
        <v>278</v>
      </c>
      <c r="F110" s="80" t="s">
        <v>279</v>
      </c>
      <c r="G110" s="227">
        <v>675726</v>
      </c>
      <c r="H110" s="82">
        <v>-675726</v>
      </c>
      <c r="I110" s="228"/>
      <c r="J110" s="84"/>
      <c r="K110" s="84"/>
      <c r="L110" s="85">
        <v>-675726</v>
      </c>
      <c r="M110" s="86"/>
    </row>
    <row r="111" spans="1:13" ht="46.5" customHeight="1" thickTop="1">
      <c r="A111" s="186"/>
      <c r="B111" s="92"/>
      <c r="C111" s="225" t="s">
        <v>272</v>
      </c>
      <c r="D111" s="224" t="s">
        <v>273</v>
      </c>
      <c r="E111" s="79" t="s">
        <v>278</v>
      </c>
      <c r="F111" s="80" t="s">
        <v>280</v>
      </c>
      <c r="G111" s="125" t="s">
        <v>93</v>
      </c>
      <c r="H111" s="82">
        <v>675726</v>
      </c>
      <c r="I111" s="228"/>
      <c r="J111" s="84"/>
      <c r="K111" s="84"/>
      <c r="L111" s="85">
        <v>675726</v>
      </c>
      <c r="M111" s="86" t="s">
        <v>256</v>
      </c>
    </row>
    <row r="112" spans="1:13" ht="46.5" customHeight="1">
      <c r="A112" s="186"/>
      <c r="B112" s="89" t="s">
        <v>281</v>
      </c>
      <c r="C112" s="225" t="s">
        <v>272</v>
      </c>
      <c r="D112" s="89" t="s">
        <v>281</v>
      </c>
      <c r="E112" s="79" t="s">
        <v>282</v>
      </c>
      <c r="F112" s="80" t="s">
        <v>283</v>
      </c>
      <c r="G112" s="125" t="s">
        <v>93</v>
      </c>
      <c r="H112" s="82">
        <v>3800000</v>
      </c>
      <c r="I112" s="228"/>
      <c r="J112" s="84"/>
      <c r="K112" s="84"/>
      <c r="L112" s="85">
        <v>3800000</v>
      </c>
      <c r="M112" s="86"/>
    </row>
    <row r="113" spans="1:13" ht="46.5" customHeight="1">
      <c r="A113" s="186"/>
      <c r="B113" s="89" t="s">
        <v>284</v>
      </c>
      <c r="C113" s="225" t="s">
        <v>272</v>
      </c>
      <c r="D113" s="89" t="s">
        <v>284</v>
      </c>
      <c r="E113" s="79" t="s">
        <v>285</v>
      </c>
      <c r="F113" s="80" t="s">
        <v>283</v>
      </c>
      <c r="G113" s="125" t="s">
        <v>93</v>
      </c>
      <c r="H113" s="82">
        <v>2550000</v>
      </c>
      <c r="I113" s="228"/>
      <c r="J113" s="84"/>
      <c r="K113" s="84"/>
      <c r="L113" s="85">
        <v>2550000</v>
      </c>
      <c r="M113" s="86"/>
    </row>
    <row r="114" spans="1:13" ht="46.5" customHeight="1">
      <c r="A114" s="186"/>
      <c r="B114" s="89" t="s">
        <v>286</v>
      </c>
      <c r="C114" s="225" t="s">
        <v>272</v>
      </c>
      <c r="D114" s="89" t="s">
        <v>286</v>
      </c>
      <c r="E114" s="79" t="s">
        <v>287</v>
      </c>
      <c r="F114" s="80" t="s">
        <v>288</v>
      </c>
      <c r="G114" s="227">
        <v>7783666</v>
      </c>
      <c r="H114" s="82">
        <v>0</v>
      </c>
      <c r="I114" s="228"/>
      <c r="J114" s="84">
        <v>-132853</v>
      </c>
      <c r="K114" s="84"/>
      <c r="L114" s="85">
        <v>132853</v>
      </c>
      <c r="M114" s="86"/>
    </row>
    <row r="115" spans="1:13" ht="46.5" customHeight="1">
      <c r="A115" s="186"/>
      <c r="B115" s="89" t="s">
        <v>289</v>
      </c>
      <c r="C115" s="225" t="s">
        <v>272</v>
      </c>
      <c r="D115" s="89" t="s">
        <v>289</v>
      </c>
      <c r="E115" s="79" t="s">
        <v>290</v>
      </c>
      <c r="F115" s="80" t="s">
        <v>291</v>
      </c>
      <c r="G115" s="227">
        <v>24655598</v>
      </c>
      <c r="H115" s="82">
        <v>177863</v>
      </c>
      <c r="I115" s="228"/>
      <c r="J115" s="84"/>
      <c r="K115" s="84"/>
      <c r="L115" s="85">
        <v>177863</v>
      </c>
      <c r="M115" s="86" t="s">
        <v>292</v>
      </c>
    </row>
    <row r="116" spans="1:13" ht="46.5" customHeight="1">
      <c r="A116" s="186"/>
      <c r="B116" s="89" t="s">
        <v>289</v>
      </c>
      <c r="C116" s="225" t="s">
        <v>272</v>
      </c>
      <c r="D116" s="89" t="s">
        <v>289</v>
      </c>
      <c r="E116" s="79" t="s">
        <v>290</v>
      </c>
      <c r="F116" s="80" t="s">
        <v>293</v>
      </c>
      <c r="G116" s="227">
        <v>1177157</v>
      </c>
      <c r="H116" s="82">
        <v>23581</v>
      </c>
      <c r="I116" s="228"/>
      <c r="J116" s="84"/>
      <c r="K116" s="84"/>
      <c r="L116" s="85">
        <v>23581</v>
      </c>
      <c r="M116" s="86" t="s">
        <v>294</v>
      </c>
    </row>
    <row r="117" spans="1:13" ht="46.5" customHeight="1">
      <c r="A117" s="186"/>
      <c r="B117" s="89" t="s">
        <v>295</v>
      </c>
      <c r="C117" s="225" t="s">
        <v>272</v>
      </c>
      <c r="D117" s="89" t="s">
        <v>295</v>
      </c>
      <c r="E117" s="79" t="s">
        <v>296</v>
      </c>
      <c r="F117" s="80"/>
      <c r="G117" s="227">
        <v>146598</v>
      </c>
      <c r="H117" s="82">
        <v>-146598</v>
      </c>
      <c r="I117" s="206">
        <v>-53085</v>
      </c>
      <c r="J117" s="230"/>
      <c r="K117" s="84"/>
      <c r="L117" s="85">
        <v>-93513</v>
      </c>
      <c r="M117" s="86"/>
    </row>
    <row r="118" spans="1:13" ht="46.5" customHeight="1">
      <c r="A118" s="186"/>
      <c r="B118" s="92"/>
      <c r="C118" s="225" t="s">
        <v>272</v>
      </c>
      <c r="D118" s="89" t="s">
        <v>295</v>
      </c>
      <c r="E118" s="121" t="s">
        <v>297</v>
      </c>
      <c r="F118" s="113" t="s">
        <v>298</v>
      </c>
      <c r="G118" s="125" t="s">
        <v>93</v>
      </c>
      <c r="H118" s="115">
        <v>31300</v>
      </c>
      <c r="I118" s="228"/>
      <c r="J118" s="84"/>
      <c r="K118" s="84"/>
      <c r="L118" s="85">
        <v>31300</v>
      </c>
      <c r="M118" s="86"/>
    </row>
    <row r="119" spans="1:13" ht="46.5" customHeight="1" thickBot="1">
      <c r="A119" s="186"/>
      <c r="B119" s="210"/>
      <c r="C119" s="225" t="s">
        <v>272</v>
      </c>
      <c r="D119" s="89" t="s">
        <v>295</v>
      </c>
      <c r="E119" s="135"/>
      <c r="F119" s="113" t="s">
        <v>299</v>
      </c>
      <c r="G119" s="231" t="s">
        <v>93</v>
      </c>
      <c r="H119" s="232">
        <v>3825</v>
      </c>
      <c r="I119" s="233"/>
      <c r="J119" s="234"/>
      <c r="K119" s="234"/>
      <c r="L119" s="235">
        <v>3825</v>
      </c>
      <c r="M119" s="236"/>
    </row>
    <row r="120" spans="1:13" ht="46.5" customHeight="1" thickBot="1">
      <c r="A120" s="100"/>
      <c r="B120" s="101" t="s">
        <v>80</v>
      </c>
      <c r="C120" s="101"/>
      <c r="D120" s="101"/>
      <c r="E120" s="101"/>
      <c r="F120" s="102"/>
      <c r="G120" s="103">
        <f>SUM(G108:G117)</f>
        <v>35113351</v>
      </c>
      <c r="H120" s="104">
        <f>SUM(H108:H119)</f>
        <v>6439971</v>
      </c>
      <c r="I120" s="105">
        <f>SUM(I108:I117)</f>
        <v>-53085</v>
      </c>
      <c r="J120" s="106">
        <f>SUM(J108:J117)</f>
        <v>-132853</v>
      </c>
      <c r="K120" s="106">
        <f>SUM(K108:K117)</f>
        <v>0</v>
      </c>
      <c r="L120" s="107">
        <f>SUM(L108:L119)</f>
        <v>6625909</v>
      </c>
      <c r="M120" s="108"/>
    </row>
    <row r="121" spans="1:13" ht="46.5" customHeight="1" thickBot="1" thickTop="1">
      <c r="A121" s="109" t="s">
        <v>300</v>
      </c>
      <c r="B121" s="210" t="s">
        <v>300</v>
      </c>
      <c r="C121" s="186" t="s">
        <v>300</v>
      </c>
      <c r="D121" s="210" t="s">
        <v>300</v>
      </c>
      <c r="E121" s="135" t="s">
        <v>300</v>
      </c>
      <c r="F121" s="113"/>
      <c r="G121" s="114">
        <v>1000000</v>
      </c>
      <c r="H121" s="115">
        <v>-500000</v>
      </c>
      <c r="I121" s="233"/>
      <c r="J121" s="234"/>
      <c r="K121" s="234"/>
      <c r="L121" s="235">
        <v>-500000</v>
      </c>
      <c r="M121" s="236" t="s">
        <v>301</v>
      </c>
    </row>
    <row r="122" spans="1:13" ht="46.5" customHeight="1" thickBot="1">
      <c r="A122" s="223"/>
      <c r="B122" s="101" t="s">
        <v>80</v>
      </c>
      <c r="C122" s="101"/>
      <c r="D122" s="101"/>
      <c r="E122" s="101"/>
      <c r="F122" s="102"/>
      <c r="G122" s="103">
        <f aca="true" t="shared" si="8" ref="G122:L122">G121</f>
        <v>1000000</v>
      </c>
      <c r="H122" s="104">
        <f t="shared" si="8"/>
        <v>-500000</v>
      </c>
      <c r="I122" s="105">
        <f>I121</f>
        <v>0</v>
      </c>
      <c r="J122" s="106">
        <f t="shared" si="8"/>
        <v>0</v>
      </c>
      <c r="K122" s="106">
        <f t="shared" si="8"/>
        <v>0</v>
      </c>
      <c r="L122" s="107">
        <f t="shared" si="8"/>
        <v>-500000</v>
      </c>
      <c r="M122" s="108"/>
    </row>
    <row r="123" spans="7:12" ht="27" thickBot="1" thickTop="1">
      <c r="G123" s="237"/>
      <c r="H123" s="238"/>
      <c r="I123" s="239"/>
      <c r="J123" s="239"/>
      <c r="K123" s="239"/>
      <c r="L123" s="239"/>
    </row>
    <row r="124" spans="1:13" ht="46.5" customHeight="1" thickBot="1">
      <c r="A124" s="30" t="s">
        <v>302</v>
      </c>
      <c r="B124" s="240"/>
      <c r="C124" s="240"/>
      <c r="D124" s="240"/>
      <c r="E124" s="241"/>
      <c r="F124" s="242"/>
      <c r="G124" s="243"/>
      <c r="H124" s="244">
        <f>H21+H32+H37+H43+H49+H58+H105+H107+H120+H122</f>
        <v>-71899582</v>
      </c>
      <c r="I124" s="245">
        <f>I21+I32+I37+I43+I49+I58+I105+I107+I120+I122</f>
        <v>-15612653</v>
      </c>
      <c r="J124" s="246">
        <f>J21+J32+J37+J43+J49+J58+J105+J107+J120+J122</f>
        <v>-9604321</v>
      </c>
      <c r="K124" s="246">
        <f>K21+K32+K37+K43+K49+K58+K105+K107+K120+K122</f>
        <v>-46682608</v>
      </c>
      <c r="L124" s="247">
        <f>L21+L32+L37+L43+L49+L58+L105+L107+L120+L122</f>
        <v>0</v>
      </c>
      <c r="M124" s="248"/>
    </row>
    <row r="127" spans="9:13" ht="18.75">
      <c r="I127" s="249"/>
      <c r="J127" s="250"/>
      <c r="K127" s="250"/>
      <c r="L127" s="250"/>
      <c r="M127" s="250"/>
    </row>
    <row r="128" spans="9:13" ht="18.75">
      <c r="I128" s="250"/>
      <c r="J128" s="250"/>
      <c r="K128" s="250"/>
      <c r="L128" s="250"/>
      <c r="M128" s="250"/>
    </row>
    <row r="129" spans="9:13" ht="18.75">
      <c r="I129" s="250"/>
      <c r="J129" s="250"/>
      <c r="K129" s="250"/>
      <c r="L129" s="250"/>
      <c r="M129" s="250"/>
    </row>
  </sheetData>
  <mergeCells count="39">
    <mergeCell ref="I127:M129"/>
    <mergeCell ref="A121:A122"/>
    <mergeCell ref="A108:A109"/>
    <mergeCell ref="B120:E120"/>
    <mergeCell ref="B122:E122"/>
    <mergeCell ref="A124:E124"/>
    <mergeCell ref="M97:M98"/>
    <mergeCell ref="B105:E105"/>
    <mergeCell ref="A106:A107"/>
    <mergeCell ref="B107:E107"/>
    <mergeCell ref="B58:E58"/>
    <mergeCell ref="A59:A61"/>
    <mergeCell ref="B64:B65"/>
    <mergeCell ref="B90:B92"/>
    <mergeCell ref="B43:E43"/>
    <mergeCell ref="A44:A47"/>
    <mergeCell ref="B49:E49"/>
    <mergeCell ref="A50:A53"/>
    <mergeCell ref="A33:A35"/>
    <mergeCell ref="B37:E37"/>
    <mergeCell ref="A38:A39"/>
    <mergeCell ref="A40:A41"/>
    <mergeCell ref="A22:A23"/>
    <mergeCell ref="A28:A30"/>
    <mergeCell ref="B28:B29"/>
    <mergeCell ref="B32:E32"/>
    <mergeCell ref="M4:M5"/>
    <mergeCell ref="A6:A7"/>
    <mergeCell ref="A19:A20"/>
    <mergeCell ref="B21:E21"/>
    <mergeCell ref="B2:E2"/>
    <mergeCell ref="K2:L2"/>
    <mergeCell ref="A4:A5"/>
    <mergeCell ref="B4:B5"/>
    <mergeCell ref="E4:E5"/>
    <mergeCell ref="F4:F5"/>
    <mergeCell ref="G4:G5"/>
    <mergeCell ref="H4:H5"/>
    <mergeCell ref="I4:L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="75" zoomScaleNormal="75" workbookViewId="0" topLeftCell="A1">
      <selection activeCell="H3" sqref="H3"/>
    </sheetView>
  </sheetViews>
  <sheetFormatPr defaultColWidth="9.00390625" defaultRowHeight="13.5"/>
  <cols>
    <col min="1" max="1" width="11.25390625" style="37" customWidth="1"/>
    <col min="2" max="2" width="20.75390625" style="8" customWidth="1"/>
    <col min="3" max="3" width="22.125" style="9" customWidth="1"/>
    <col min="4" max="4" width="14.125" style="9" customWidth="1"/>
    <col min="5" max="5" width="19.25390625" style="54" customWidth="1"/>
    <col min="6" max="6" width="24.75390625" style="10" customWidth="1"/>
    <col min="7" max="7" width="17.00390625" style="50" customWidth="1"/>
    <col min="8" max="8" width="28.00390625" style="50" customWidth="1"/>
    <col min="9" max="9" width="20.75390625" style="50" customWidth="1"/>
    <col min="10" max="10" width="22.25390625" style="50" customWidth="1"/>
    <col min="11" max="12" width="10.00390625" style="9" customWidth="1"/>
    <col min="13" max="13" width="14.00390625" style="9" customWidth="1"/>
    <col min="14" max="14" width="14.50390625" style="6" bestFit="1" customWidth="1"/>
    <col min="15" max="15" width="10.625" style="6" bestFit="1" customWidth="1"/>
    <col min="16" max="16" width="13.50390625" style="44" customWidth="1"/>
    <col min="17" max="17" width="11.75390625" style="6" customWidth="1"/>
    <col min="18" max="18" width="18.00390625" style="6" customWidth="1"/>
    <col min="19" max="21" width="14.125" style="6" customWidth="1"/>
    <col min="22" max="22" width="12.125" style="6" bestFit="1" customWidth="1"/>
    <col min="23" max="24" width="10.00390625" style="6" bestFit="1" customWidth="1"/>
    <col min="25" max="25" width="9.00390625" style="6" customWidth="1"/>
    <col min="26" max="26" width="9.625" style="6" bestFit="1" customWidth="1"/>
    <col min="27" max="16384" width="9.00390625" style="6" customWidth="1"/>
  </cols>
  <sheetData>
    <row r="1" spans="1:13" ht="52.5" customHeight="1">
      <c r="A1" s="251" t="s">
        <v>312</v>
      </c>
      <c r="C1" s="4"/>
      <c r="D1" s="40"/>
      <c r="E1" s="41"/>
      <c r="F1" s="42"/>
      <c r="H1" s="42"/>
      <c r="I1" s="42"/>
      <c r="J1" s="43" t="s">
        <v>24</v>
      </c>
      <c r="K1" s="4"/>
      <c r="L1" s="4"/>
      <c r="M1" s="4"/>
    </row>
    <row r="2" spans="1:13" ht="28.5" customHeight="1">
      <c r="A2" s="252"/>
      <c r="C2" s="4"/>
      <c r="D2" s="40"/>
      <c r="E2" s="41"/>
      <c r="F2" s="42"/>
      <c r="H2" s="42"/>
      <c r="I2" s="42"/>
      <c r="J2" s="43"/>
      <c r="K2" s="4"/>
      <c r="L2" s="4"/>
      <c r="M2" s="4"/>
    </row>
    <row r="3" spans="1:10" ht="33.75" customHeight="1">
      <c r="A3" s="253" t="s">
        <v>303</v>
      </c>
      <c r="B3" s="254"/>
      <c r="C3" s="6"/>
      <c r="D3" s="49"/>
      <c r="F3" s="7" t="s">
        <v>2</v>
      </c>
      <c r="H3" s="51"/>
      <c r="I3" s="52"/>
      <c r="J3" s="52"/>
    </row>
    <row r="4" ht="12" customHeight="1" thickBot="1"/>
    <row r="5" spans="1:16" s="35" customFormat="1" ht="30" customHeight="1">
      <c r="A5" s="55" t="s">
        <v>26</v>
      </c>
      <c r="B5" s="255" t="s">
        <v>304</v>
      </c>
      <c r="C5" s="58" t="s">
        <v>28</v>
      </c>
      <c r="D5" s="256" t="s">
        <v>5</v>
      </c>
      <c r="E5" s="60" t="s">
        <v>29</v>
      </c>
      <c r="F5" s="61" t="s">
        <v>6</v>
      </c>
      <c r="G5" s="62" t="s">
        <v>30</v>
      </c>
      <c r="H5" s="62"/>
      <c r="I5" s="62"/>
      <c r="J5" s="63"/>
      <c r="K5" s="64" t="s">
        <v>31</v>
      </c>
      <c r="L5" s="65"/>
      <c r="M5" s="65"/>
      <c r="P5" s="36"/>
    </row>
    <row r="6" spans="1:16" s="35" customFormat="1" ht="21.75" customHeight="1" thickBot="1">
      <c r="A6" s="66"/>
      <c r="B6" s="257"/>
      <c r="C6" s="69"/>
      <c r="D6" s="258"/>
      <c r="E6" s="71"/>
      <c r="F6" s="72"/>
      <c r="G6" s="73" t="s">
        <v>14</v>
      </c>
      <c r="H6" s="74" t="s">
        <v>32</v>
      </c>
      <c r="I6" s="74" t="s">
        <v>33</v>
      </c>
      <c r="J6" s="75" t="s">
        <v>34</v>
      </c>
      <c r="K6" s="76"/>
      <c r="L6" s="65"/>
      <c r="M6" s="65"/>
      <c r="P6" s="36"/>
    </row>
    <row r="7" spans="1:13" ht="46.5" customHeight="1">
      <c r="A7" s="259" t="s">
        <v>305</v>
      </c>
      <c r="B7" s="260" t="s">
        <v>306</v>
      </c>
      <c r="C7" s="215"/>
      <c r="D7" s="261"/>
      <c r="E7" s="262">
        <v>10000000</v>
      </c>
      <c r="F7" s="263">
        <v>-5000000</v>
      </c>
      <c r="G7" s="264"/>
      <c r="H7" s="265">
        <v>-5000000</v>
      </c>
      <c r="I7" s="266"/>
      <c r="J7" s="221"/>
      <c r="K7" s="222"/>
      <c r="L7" s="87"/>
      <c r="M7" s="87"/>
    </row>
    <row r="8" spans="1:13" ht="46.5" customHeight="1">
      <c r="A8" s="267"/>
      <c r="B8" s="268" t="s">
        <v>307</v>
      </c>
      <c r="C8" s="269"/>
      <c r="D8" s="270"/>
      <c r="E8" s="271">
        <v>10014593</v>
      </c>
      <c r="F8" s="272">
        <v>-5000000</v>
      </c>
      <c r="G8" s="273"/>
      <c r="H8" s="274">
        <v>-5000000</v>
      </c>
      <c r="I8" s="274"/>
      <c r="J8" s="235"/>
      <c r="K8" s="236"/>
      <c r="L8" s="87"/>
      <c r="M8" s="87"/>
    </row>
    <row r="9" spans="1:13" ht="46.5" customHeight="1" thickBot="1">
      <c r="A9" s="275"/>
      <c r="B9" s="276" t="s">
        <v>20</v>
      </c>
      <c r="C9" s="99"/>
      <c r="D9" s="277"/>
      <c r="E9" s="278">
        <v>3000000</v>
      </c>
      <c r="F9" s="279">
        <v>-3000000</v>
      </c>
      <c r="G9" s="280"/>
      <c r="H9" s="281"/>
      <c r="I9" s="281">
        <v>-3000000</v>
      </c>
      <c r="J9" s="213"/>
      <c r="K9" s="282"/>
      <c r="L9" s="87"/>
      <c r="M9" s="87"/>
    </row>
    <row r="10" spans="1:13" ht="46.5" customHeight="1" thickBot="1">
      <c r="A10" s="283" t="s">
        <v>308</v>
      </c>
      <c r="B10" s="284"/>
      <c r="C10" s="285"/>
      <c r="D10" s="286"/>
      <c r="E10" s="287"/>
      <c r="F10" s="288">
        <f>SUM(F7:F9)</f>
        <v>-13000000</v>
      </c>
      <c r="G10" s="289">
        <f>SUM(G7:G9)</f>
        <v>0</v>
      </c>
      <c r="H10" s="290">
        <f>SUM(H7:H9)</f>
        <v>-10000000</v>
      </c>
      <c r="I10" s="290">
        <f>SUM(I7:I9)</f>
        <v>-3000000</v>
      </c>
      <c r="J10" s="291">
        <f>SUM(J7:J9)</f>
        <v>0</v>
      </c>
      <c r="K10" s="292"/>
      <c r="L10" s="87"/>
      <c r="M10" s="87"/>
    </row>
    <row r="11" spans="2:13" ht="26.25" customHeight="1">
      <c r="B11" s="293"/>
      <c r="C11" s="225"/>
      <c r="D11" s="225"/>
      <c r="E11" s="294"/>
      <c r="F11" s="295"/>
      <c r="G11" s="296"/>
      <c r="H11" s="295"/>
      <c r="I11" s="295"/>
      <c r="J11" s="295"/>
      <c r="K11" s="297"/>
      <c r="L11" s="87"/>
      <c r="M11" s="87"/>
    </row>
    <row r="12" spans="1:13" ht="36.75" customHeight="1">
      <c r="A12" s="253" t="s">
        <v>25</v>
      </c>
      <c r="B12" s="254"/>
      <c r="C12" s="225"/>
      <c r="D12" s="225"/>
      <c r="E12" s="294"/>
      <c r="F12" s="295"/>
      <c r="G12" s="296"/>
      <c r="H12" s="295"/>
      <c r="I12" s="295"/>
      <c r="J12" s="295"/>
      <c r="K12" s="297"/>
      <c r="L12" s="87"/>
      <c r="M12" s="87"/>
    </row>
    <row r="13" spans="1:13" ht="14.25" customHeight="1" thickBot="1">
      <c r="A13" s="298"/>
      <c r="B13" s="293"/>
      <c r="C13" s="225"/>
      <c r="D13" s="225"/>
      <c r="E13" s="294"/>
      <c r="F13" s="295"/>
      <c r="G13" s="296"/>
      <c r="H13" s="295"/>
      <c r="I13" s="295"/>
      <c r="J13" s="295"/>
      <c r="K13" s="297"/>
      <c r="L13" s="87"/>
      <c r="M13" s="87"/>
    </row>
    <row r="14" spans="1:16" s="35" customFormat="1" ht="30" customHeight="1">
      <c r="A14" s="55" t="s">
        <v>26</v>
      </c>
      <c r="B14" s="255" t="s">
        <v>304</v>
      </c>
      <c r="C14" s="58" t="s">
        <v>28</v>
      </c>
      <c r="D14" s="256" t="s">
        <v>5</v>
      </c>
      <c r="E14" s="60" t="s">
        <v>29</v>
      </c>
      <c r="F14" s="61" t="s">
        <v>6</v>
      </c>
      <c r="G14" s="62" t="s">
        <v>30</v>
      </c>
      <c r="H14" s="62"/>
      <c r="I14" s="62"/>
      <c r="J14" s="63"/>
      <c r="K14" s="64" t="s">
        <v>31</v>
      </c>
      <c r="L14" s="65"/>
      <c r="M14" s="65"/>
      <c r="P14" s="36"/>
    </row>
    <row r="15" spans="1:16" s="35" customFormat="1" ht="30" customHeight="1" thickBot="1">
      <c r="A15" s="66"/>
      <c r="B15" s="257"/>
      <c r="C15" s="69"/>
      <c r="D15" s="258"/>
      <c r="E15" s="71"/>
      <c r="F15" s="72"/>
      <c r="G15" s="73" t="s">
        <v>14</v>
      </c>
      <c r="H15" s="74" t="s">
        <v>32</v>
      </c>
      <c r="I15" s="74" t="s">
        <v>33</v>
      </c>
      <c r="J15" s="75" t="s">
        <v>34</v>
      </c>
      <c r="K15" s="76"/>
      <c r="L15" s="65"/>
      <c r="M15" s="65"/>
      <c r="P15" s="36"/>
    </row>
    <row r="16" spans="1:13" ht="46.5" customHeight="1">
      <c r="A16" s="259" t="s">
        <v>305</v>
      </c>
      <c r="B16" s="260" t="s">
        <v>309</v>
      </c>
      <c r="C16" s="215"/>
      <c r="D16" s="261"/>
      <c r="E16" s="262">
        <v>3000000</v>
      </c>
      <c r="F16" s="263">
        <v>-3000000</v>
      </c>
      <c r="G16" s="264"/>
      <c r="H16" s="265"/>
      <c r="I16" s="265">
        <v>-3000000</v>
      </c>
      <c r="J16" s="221"/>
      <c r="K16" s="222"/>
      <c r="L16" s="87"/>
      <c r="M16" s="87"/>
    </row>
    <row r="17" spans="1:13" ht="46.5" customHeight="1">
      <c r="A17" s="267"/>
      <c r="B17" s="268" t="s">
        <v>310</v>
      </c>
      <c r="C17" s="269"/>
      <c r="D17" s="270"/>
      <c r="E17" s="271">
        <v>10000000</v>
      </c>
      <c r="F17" s="272">
        <v>-5000000</v>
      </c>
      <c r="G17" s="273"/>
      <c r="H17" s="274">
        <v>-5000000</v>
      </c>
      <c r="I17" s="274"/>
      <c r="J17" s="235"/>
      <c r="K17" s="236"/>
      <c r="L17" s="87"/>
      <c r="M17" s="87"/>
    </row>
    <row r="18" spans="1:11" ht="46.5" customHeight="1" thickBot="1">
      <c r="A18" s="275"/>
      <c r="B18" s="276" t="s">
        <v>311</v>
      </c>
      <c r="C18" s="99"/>
      <c r="D18" s="277"/>
      <c r="E18" s="278">
        <v>10014593</v>
      </c>
      <c r="F18" s="279">
        <v>-5000000</v>
      </c>
      <c r="G18" s="280"/>
      <c r="H18" s="281">
        <v>-5000000</v>
      </c>
      <c r="I18" s="281"/>
      <c r="J18" s="213"/>
      <c r="K18" s="282"/>
    </row>
    <row r="19" spans="1:11" ht="46.5" customHeight="1" thickBot="1">
      <c r="A19" s="283" t="s">
        <v>308</v>
      </c>
      <c r="B19" s="284"/>
      <c r="C19" s="285"/>
      <c r="D19" s="286"/>
      <c r="E19" s="287"/>
      <c r="F19" s="288">
        <f>SUM(F16:F18)</f>
        <v>-13000000</v>
      </c>
      <c r="G19" s="289">
        <f>SUM(G16:G18)</f>
        <v>0</v>
      </c>
      <c r="H19" s="290">
        <f>SUM(H16:H18)</f>
        <v>-10000000</v>
      </c>
      <c r="I19" s="290">
        <f>SUM(I16:I18)</f>
        <v>-3000000</v>
      </c>
      <c r="J19" s="291">
        <f>SUM(J16:J18)</f>
        <v>0</v>
      </c>
      <c r="K19" s="292"/>
    </row>
  </sheetData>
  <mergeCells count="21">
    <mergeCell ref="K14:K15"/>
    <mergeCell ref="A16:A18"/>
    <mergeCell ref="K5:K6"/>
    <mergeCell ref="A7:A9"/>
    <mergeCell ref="A12:B12"/>
    <mergeCell ref="A14:A15"/>
    <mergeCell ref="B14:B15"/>
    <mergeCell ref="C14:C15"/>
    <mergeCell ref="D14:D15"/>
    <mergeCell ref="E14:E15"/>
    <mergeCell ref="F14:F15"/>
    <mergeCell ref="G14:J14"/>
    <mergeCell ref="A3:B3"/>
    <mergeCell ref="I3:J3"/>
    <mergeCell ref="A5:A6"/>
    <mergeCell ref="B5:B6"/>
    <mergeCell ref="C5:C6"/>
    <mergeCell ref="D5:D6"/>
    <mergeCell ref="E5:E6"/>
    <mergeCell ref="F5:F6"/>
    <mergeCell ref="G5:J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kensei</dc:creator>
  <cp:keywords/>
  <dc:description/>
  <cp:lastModifiedBy>kensei</cp:lastModifiedBy>
  <dcterms:created xsi:type="dcterms:W3CDTF">2003-03-11T04:29:54Z</dcterms:created>
  <dcterms:modified xsi:type="dcterms:W3CDTF">2003-03-11T04:34:39Z</dcterms:modified>
  <cp:category/>
  <cp:version/>
  <cp:contentType/>
  <cp:contentStatus/>
</cp:coreProperties>
</file>